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2516065F-0AD7-48BC-8202-7154318C0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P" sheetId="10" r:id="rId1"/>
    <sheet name="Lapa1" sheetId="15" r:id="rId2"/>
    <sheet name="1VŠ" sheetId="8" state="hidden" r:id="rId3"/>
    <sheet name="1SŠ" sheetId="9" state="hidden" r:id="rId4"/>
    <sheet name="2VŠ" sheetId="11" state="hidden" r:id="rId5"/>
    <sheet name="2SŠ" sheetId="12" state="hidden" r:id="rId6"/>
    <sheet name="2P" sheetId="13" state="hidden" r:id="rId7"/>
    <sheet name="3VŠ" sheetId="1" state="hidden" r:id="rId8"/>
    <sheet name="3SŠ" sheetId="2" state="hidden" r:id="rId9"/>
    <sheet name="3P" sheetId="3" state="hidden" r:id="rId10"/>
    <sheet name="VŠ Kopā" sheetId="5" state="hidden" r:id="rId11"/>
    <sheet name="ŠS Kopā" sheetId="6" state="hidden" r:id="rId12"/>
    <sheet name="P kopā" sheetId="7" state="hidden" r:id="rId13"/>
    <sheet name="VĀRDI" sheetId="14" state="hidden" r:id="rId14"/>
  </sheets>
  <definedNames>
    <definedName name="_xlnm._FilterDatabase" localSheetId="1" hidden="1">Lapa1!$A$1:$E$1</definedName>
    <definedName name="_xlnm.Print_Area" localSheetId="0">'1P'!$A$1:$R$25</definedName>
    <definedName name="_xlnm.Print_Area" localSheetId="3">'1SŠ'!$A$1:$R$11</definedName>
    <definedName name="_xlnm.Print_Area" localSheetId="2">'1VŠ'!$A$1:$R$14</definedName>
    <definedName name="_xlnm.Print_Area" localSheetId="5">'2SŠ'!$A$1:$R$14</definedName>
    <definedName name="_xlnm.Print_Area" localSheetId="4">'2VŠ'!$A$1:$R$16</definedName>
    <definedName name="_xlnm.Print_Area" localSheetId="9">'3P'!$A$1:$R$35</definedName>
    <definedName name="_xlnm.Print_Area" localSheetId="8">'3SŠ'!$A$1:$R$15</definedName>
    <definedName name="_xlnm.Print_Area" localSheetId="7">'3VŠ'!$A$1:$R$21</definedName>
    <definedName name="_xlnm.Print_Area" localSheetId="12">'P kopā'!$A$1:$U$55</definedName>
    <definedName name="_xlnm.Print_Area" localSheetId="11">'ŠS Kopā'!$A$1:$U$33</definedName>
    <definedName name="_xlnm.Print_Area" localSheetId="10">'VŠ Kopā'!$A$1:$U$33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8" l="1"/>
  <c r="R6" i="8"/>
  <c r="R7" i="8"/>
  <c r="R8" i="8"/>
  <c r="P5" i="3" l="1"/>
  <c r="Q5" i="3"/>
  <c r="Q5" i="7"/>
  <c r="R12" i="12" l="1"/>
  <c r="R16" i="11"/>
  <c r="G5" i="1"/>
  <c r="K5" i="1"/>
  <c r="P5" i="1"/>
  <c r="F5" i="2"/>
  <c r="F6" i="2"/>
  <c r="O5" i="2"/>
  <c r="O6" i="2"/>
  <c r="O5" i="1"/>
  <c r="O6" i="1"/>
  <c r="F5" i="3"/>
  <c r="F6" i="3"/>
  <c r="L84" i="7"/>
  <c r="N10" i="7"/>
  <c r="J5" i="8" l="1"/>
  <c r="K5" i="8" s="1"/>
  <c r="J6" i="8"/>
  <c r="K6" i="8" s="1"/>
  <c r="J7" i="8"/>
  <c r="K7" i="8" s="1"/>
  <c r="J8" i="8"/>
  <c r="K8" i="8" s="1"/>
  <c r="J9" i="8"/>
  <c r="K9" i="8" s="1"/>
  <c r="J10" i="8"/>
  <c r="K10" i="8" s="1"/>
  <c r="J11" i="8"/>
  <c r="K11" i="8" s="1"/>
  <c r="R26" i="10" l="1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5" i="3"/>
  <c r="R6" i="3"/>
  <c r="R7" i="3"/>
  <c r="R8" i="3"/>
  <c r="R9" i="3"/>
  <c r="R10" i="3"/>
  <c r="R11" i="3"/>
  <c r="N29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N30" i="13"/>
  <c r="D75" i="7" l="1"/>
  <c r="E75" i="7"/>
  <c r="F75" i="7"/>
  <c r="G75" i="7"/>
  <c r="I75" i="7"/>
  <c r="J75" i="7"/>
  <c r="K75" i="7"/>
  <c r="L75" i="7"/>
  <c r="N75" i="7"/>
  <c r="O75" i="7"/>
  <c r="P75" i="7"/>
  <c r="Q75" i="7"/>
  <c r="D76" i="7"/>
  <c r="E76" i="7"/>
  <c r="F76" i="7"/>
  <c r="G76" i="7"/>
  <c r="I76" i="7"/>
  <c r="J76" i="7"/>
  <c r="K76" i="7"/>
  <c r="L76" i="7"/>
  <c r="N76" i="7"/>
  <c r="O76" i="7"/>
  <c r="P76" i="7"/>
  <c r="Q76" i="7"/>
  <c r="D77" i="7"/>
  <c r="E77" i="7"/>
  <c r="F77" i="7"/>
  <c r="G77" i="7"/>
  <c r="I77" i="7"/>
  <c r="J77" i="7"/>
  <c r="K77" i="7"/>
  <c r="L77" i="7"/>
  <c r="N77" i="7"/>
  <c r="O77" i="7"/>
  <c r="P77" i="7"/>
  <c r="Q77" i="7"/>
  <c r="D78" i="7"/>
  <c r="E78" i="7"/>
  <c r="F78" i="7"/>
  <c r="G78" i="7"/>
  <c r="I78" i="7"/>
  <c r="J78" i="7"/>
  <c r="K78" i="7"/>
  <c r="L78" i="7"/>
  <c r="N78" i="7"/>
  <c r="O78" i="7"/>
  <c r="P78" i="7"/>
  <c r="Q78" i="7"/>
  <c r="D79" i="7"/>
  <c r="E79" i="7"/>
  <c r="F79" i="7"/>
  <c r="G79" i="7"/>
  <c r="I79" i="7"/>
  <c r="J79" i="7"/>
  <c r="K79" i="7"/>
  <c r="L79" i="7"/>
  <c r="N79" i="7"/>
  <c r="O79" i="7"/>
  <c r="P79" i="7"/>
  <c r="Q79" i="7"/>
  <c r="D80" i="7"/>
  <c r="E80" i="7"/>
  <c r="F80" i="7"/>
  <c r="G80" i="7"/>
  <c r="I80" i="7"/>
  <c r="J80" i="7"/>
  <c r="K80" i="7"/>
  <c r="L80" i="7"/>
  <c r="N80" i="7"/>
  <c r="O80" i="7"/>
  <c r="P80" i="7"/>
  <c r="Q80" i="7"/>
  <c r="D81" i="7"/>
  <c r="E81" i="7"/>
  <c r="F81" i="7"/>
  <c r="G81" i="7"/>
  <c r="I81" i="7"/>
  <c r="J81" i="7"/>
  <c r="K81" i="7"/>
  <c r="L81" i="7"/>
  <c r="N81" i="7"/>
  <c r="O81" i="7"/>
  <c r="P81" i="7"/>
  <c r="Q81" i="7"/>
  <c r="D82" i="7"/>
  <c r="E82" i="7"/>
  <c r="F82" i="7"/>
  <c r="G82" i="7"/>
  <c r="I82" i="7"/>
  <c r="J82" i="7"/>
  <c r="K82" i="7"/>
  <c r="L82" i="7"/>
  <c r="N82" i="7"/>
  <c r="O82" i="7"/>
  <c r="P82" i="7"/>
  <c r="Q82" i="7"/>
  <c r="D83" i="7"/>
  <c r="E83" i="7"/>
  <c r="F83" i="7"/>
  <c r="G83" i="7"/>
  <c r="I83" i="7"/>
  <c r="J83" i="7"/>
  <c r="K83" i="7"/>
  <c r="L83" i="7"/>
  <c r="N83" i="7"/>
  <c r="O83" i="7"/>
  <c r="P83" i="7"/>
  <c r="Q83" i="7"/>
  <c r="D84" i="7"/>
  <c r="E84" i="7"/>
  <c r="F84" i="7"/>
  <c r="G84" i="7"/>
  <c r="I84" i="7"/>
  <c r="J84" i="7"/>
  <c r="K84" i="7"/>
  <c r="N84" i="7"/>
  <c r="O84" i="7"/>
  <c r="P84" i="7"/>
  <c r="Q84" i="7"/>
  <c r="D65" i="7"/>
  <c r="E65" i="7"/>
  <c r="F65" i="7"/>
  <c r="G65" i="7"/>
  <c r="I65" i="7"/>
  <c r="J65" i="7"/>
  <c r="K65" i="7"/>
  <c r="L65" i="7"/>
  <c r="N65" i="7"/>
  <c r="O65" i="7"/>
  <c r="P65" i="7"/>
  <c r="Q65" i="7"/>
  <c r="D66" i="7"/>
  <c r="E66" i="7"/>
  <c r="F66" i="7"/>
  <c r="G66" i="7"/>
  <c r="I66" i="7"/>
  <c r="J66" i="7"/>
  <c r="K66" i="7"/>
  <c r="L66" i="7"/>
  <c r="N66" i="7"/>
  <c r="O66" i="7"/>
  <c r="P66" i="7"/>
  <c r="Q66" i="7"/>
  <c r="D67" i="7"/>
  <c r="E67" i="7"/>
  <c r="F67" i="7"/>
  <c r="G67" i="7"/>
  <c r="I67" i="7"/>
  <c r="J67" i="7"/>
  <c r="K67" i="7"/>
  <c r="L67" i="7"/>
  <c r="N67" i="7"/>
  <c r="O67" i="7"/>
  <c r="P67" i="7"/>
  <c r="Q67" i="7"/>
  <c r="D68" i="7"/>
  <c r="E68" i="7"/>
  <c r="F68" i="7"/>
  <c r="G68" i="7"/>
  <c r="I68" i="7"/>
  <c r="J68" i="7"/>
  <c r="K68" i="7"/>
  <c r="L68" i="7"/>
  <c r="N68" i="7"/>
  <c r="O68" i="7"/>
  <c r="P68" i="7"/>
  <c r="Q68" i="7"/>
  <c r="D69" i="7"/>
  <c r="E69" i="7"/>
  <c r="F69" i="7"/>
  <c r="G69" i="7"/>
  <c r="I69" i="7"/>
  <c r="J69" i="7"/>
  <c r="K69" i="7"/>
  <c r="L69" i="7"/>
  <c r="N69" i="7"/>
  <c r="O69" i="7"/>
  <c r="P69" i="7"/>
  <c r="Q69" i="7"/>
  <c r="D70" i="7"/>
  <c r="E70" i="7"/>
  <c r="F70" i="7"/>
  <c r="G70" i="7"/>
  <c r="I70" i="7"/>
  <c r="J70" i="7"/>
  <c r="K70" i="7"/>
  <c r="L70" i="7"/>
  <c r="N70" i="7"/>
  <c r="O70" i="7"/>
  <c r="P70" i="7"/>
  <c r="Q70" i="7"/>
  <c r="D71" i="7"/>
  <c r="E71" i="7"/>
  <c r="F71" i="7"/>
  <c r="G71" i="7"/>
  <c r="I71" i="7"/>
  <c r="J71" i="7"/>
  <c r="K71" i="7"/>
  <c r="L71" i="7"/>
  <c r="N71" i="7"/>
  <c r="O71" i="7"/>
  <c r="P71" i="7"/>
  <c r="Q71" i="7"/>
  <c r="D72" i="7"/>
  <c r="E72" i="7"/>
  <c r="F72" i="7"/>
  <c r="G72" i="7"/>
  <c r="I72" i="7"/>
  <c r="J72" i="7"/>
  <c r="K72" i="7"/>
  <c r="L72" i="7"/>
  <c r="N72" i="7"/>
  <c r="O72" i="7"/>
  <c r="P72" i="7"/>
  <c r="Q72" i="7"/>
  <c r="D73" i="7"/>
  <c r="E73" i="7"/>
  <c r="F73" i="7"/>
  <c r="G73" i="7"/>
  <c r="I73" i="7"/>
  <c r="J73" i="7"/>
  <c r="K73" i="7"/>
  <c r="L73" i="7"/>
  <c r="N73" i="7"/>
  <c r="O73" i="7"/>
  <c r="P73" i="7"/>
  <c r="Q73" i="7"/>
  <c r="D74" i="7"/>
  <c r="E74" i="7"/>
  <c r="F74" i="7"/>
  <c r="G74" i="7"/>
  <c r="I74" i="7"/>
  <c r="J74" i="7"/>
  <c r="K74" i="7"/>
  <c r="L74" i="7"/>
  <c r="N74" i="7"/>
  <c r="O74" i="7"/>
  <c r="P74" i="7"/>
  <c r="Q74" i="7"/>
  <c r="AA44" i="7"/>
  <c r="AA55" i="7"/>
  <c r="AA56" i="7"/>
  <c r="AA57" i="7"/>
  <c r="AA58" i="7"/>
  <c r="AA59" i="7"/>
  <c r="AA60" i="7"/>
  <c r="AA61" i="7"/>
  <c r="AA62" i="7"/>
  <c r="AA63" i="7"/>
  <c r="AA64" i="7"/>
  <c r="Z20" i="7"/>
  <c r="Z46" i="7"/>
  <c r="Z47" i="7"/>
  <c r="Z49" i="7"/>
  <c r="Z51" i="7"/>
  <c r="Z53" i="7"/>
  <c r="Z54" i="7"/>
  <c r="Z55" i="7"/>
  <c r="Z56" i="7"/>
  <c r="Z57" i="7"/>
  <c r="Z58" i="7"/>
  <c r="Z59" i="7"/>
  <c r="Z60" i="7"/>
  <c r="Z61" i="7"/>
  <c r="Z62" i="7"/>
  <c r="Z63" i="7"/>
  <c r="Z64" i="7"/>
  <c r="Y29" i="7"/>
  <c r="Y33" i="7"/>
  <c r="Y34" i="7"/>
  <c r="Y35" i="7"/>
  <c r="Y36" i="7"/>
  <c r="Y37" i="7"/>
  <c r="Y38" i="7"/>
  <c r="Y40" i="7"/>
  <c r="Y42" i="7"/>
  <c r="Y43" i="7"/>
  <c r="Y45" i="7"/>
  <c r="Y47" i="7"/>
  <c r="Y48" i="7"/>
  <c r="Y49" i="7"/>
  <c r="Y50" i="7"/>
  <c r="Y51" i="7"/>
  <c r="Y52" i="7"/>
  <c r="Y53" i="7"/>
  <c r="Y54" i="7"/>
  <c r="Y55" i="7"/>
  <c r="T78" i="7" s="1"/>
  <c r="U78" i="7" s="1"/>
  <c r="Y56" i="7"/>
  <c r="T79" i="7" s="1"/>
  <c r="U79" i="7" s="1"/>
  <c r="Y57" i="7"/>
  <c r="T80" i="7" s="1"/>
  <c r="U80" i="7" s="1"/>
  <c r="Y58" i="7"/>
  <c r="T81" i="7" s="1"/>
  <c r="U81" i="7" s="1"/>
  <c r="Y59" i="7"/>
  <c r="T82" i="7" s="1"/>
  <c r="U82" i="7" s="1"/>
  <c r="Y60" i="7"/>
  <c r="T83" i="7" s="1"/>
  <c r="U83" i="7" s="1"/>
  <c r="Y61" i="7"/>
  <c r="T84" i="7" s="1"/>
  <c r="U84" i="7" s="1"/>
  <c r="Y62" i="7"/>
  <c r="Y63" i="7"/>
  <c r="Y64" i="7"/>
  <c r="AA10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Z14" i="6"/>
  <c r="Z15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Z9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Y13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M84" i="7" l="1"/>
  <c r="M70" i="7"/>
  <c r="M68" i="7"/>
  <c r="M71" i="7"/>
  <c r="H81" i="7"/>
  <c r="H79" i="7"/>
  <c r="R82" i="7"/>
  <c r="H80" i="7"/>
  <c r="R78" i="7"/>
  <c r="R76" i="7"/>
  <c r="M83" i="7"/>
  <c r="R80" i="7"/>
  <c r="M80" i="7"/>
  <c r="M79" i="7"/>
  <c r="M76" i="7"/>
  <c r="H65" i="7"/>
  <c r="H83" i="7"/>
  <c r="R77" i="7"/>
  <c r="H77" i="7"/>
  <c r="H75" i="7"/>
  <c r="H82" i="7"/>
  <c r="H76" i="7"/>
  <c r="M72" i="7"/>
  <c r="R83" i="7"/>
  <c r="H70" i="7"/>
  <c r="M82" i="7"/>
  <c r="M81" i="7"/>
  <c r="R79" i="7"/>
  <c r="H78" i="7"/>
  <c r="M75" i="7"/>
  <c r="H72" i="7"/>
  <c r="H71" i="7"/>
  <c r="M73" i="7"/>
  <c r="M69" i="7"/>
  <c r="R84" i="7"/>
  <c r="H84" i="7"/>
  <c r="R81" i="7"/>
  <c r="M78" i="7"/>
  <c r="M77" i="7"/>
  <c r="R75" i="7"/>
  <c r="R65" i="7"/>
  <c r="M66" i="7"/>
  <c r="H66" i="7"/>
  <c r="M65" i="7"/>
  <c r="R66" i="7"/>
  <c r="R72" i="7"/>
  <c r="H67" i="7"/>
  <c r="R69" i="7"/>
  <c r="R73" i="7"/>
  <c r="R70" i="7"/>
  <c r="H69" i="7"/>
  <c r="H68" i="7"/>
  <c r="H73" i="7"/>
  <c r="R71" i="7"/>
  <c r="M67" i="7"/>
  <c r="R74" i="7"/>
  <c r="M74" i="7"/>
  <c r="H74" i="7"/>
  <c r="R68" i="7"/>
  <c r="R67" i="7"/>
  <c r="T30" i="5"/>
  <c r="T26" i="5"/>
  <c r="T22" i="5"/>
  <c r="T33" i="5"/>
  <c r="T29" i="5"/>
  <c r="T25" i="5"/>
  <c r="T21" i="5"/>
  <c r="T32" i="5"/>
  <c r="T28" i="5"/>
  <c r="T24" i="5"/>
  <c r="T31" i="5"/>
  <c r="T27" i="5"/>
  <c r="T23" i="5"/>
  <c r="T18" i="6"/>
  <c r="T22" i="6"/>
  <c r="T33" i="6"/>
  <c r="T29" i="6"/>
  <c r="T25" i="6"/>
  <c r="T21" i="6"/>
  <c r="T17" i="6"/>
  <c r="T26" i="6"/>
  <c r="T32" i="6"/>
  <c r="T28" i="6"/>
  <c r="T24" i="6"/>
  <c r="T20" i="6"/>
  <c r="T30" i="6"/>
  <c r="T31" i="6"/>
  <c r="T27" i="6"/>
  <c r="T23" i="6"/>
  <c r="T19" i="6"/>
  <c r="V45" i="7"/>
  <c r="W46" i="7"/>
  <c r="V47" i="7"/>
  <c r="W47" i="7"/>
  <c r="V48" i="7"/>
  <c r="V49" i="7"/>
  <c r="W49" i="7"/>
  <c r="V50" i="7"/>
  <c r="V51" i="7"/>
  <c r="W51" i="7"/>
  <c r="V52" i="7"/>
  <c r="V53" i="7"/>
  <c r="W53" i="7"/>
  <c r="V54" i="7"/>
  <c r="W54" i="7"/>
  <c r="V55" i="7"/>
  <c r="W55" i="7"/>
  <c r="X55" i="7"/>
  <c r="V56" i="7"/>
  <c r="W56" i="7"/>
  <c r="X56" i="7"/>
  <c r="V57" i="7"/>
  <c r="S80" i="7" s="1"/>
  <c r="W57" i="7"/>
  <c r="X57" i="7"/>
  <c r="W58" i="7"/>
  <c r="V59" i="7"/>
  <c r="S82" i="7" s="1"/>
  <c r="W59" i="7"/>
  <c r="X59" i="7"/>
  <c r="V60" i="7"/>
  <c r="W60" i="7"/>
  <c r="X60" i="7"/>
  <c r="V61" i="7"/>
  <c r="W61" i="7"/>
  <c r="X61" i="7"/>
  <c r="V62" i="7"/>
  <c r="W62" i="7"/>
  <c r="X62" i="7"/>
  <c r="V63" i="7"/>
  <c r="W63" i="7"/>
  <c r="X63" i="7"/>
  <c r="V64" i="7"/>
  <c r="W64" i="7"/>
  <c r="X64" i="7"/>
  <c r="I58" i="7"/>
  <c r="J58" i="7"/>
  <c r="K58" i="7"/>
  <c r="L58" i="7"/>
  <c r="D59" i="7"/>
  <c r="E59" i="7"/>
  <c r="F59" i="7"/>
  <c r="G59" i="7"/>
  <c r="I59" i="7"/>
  <c r="J59" i="7"/>
  <c r="K59" i="7"/>
  <c r="L59" i="7"/>
  <c r="N59" i="7"/>
  <c r="O59" i="7"/>
  <c r="P59" i="7"/>
  <c r="Q59" i="7"/>
  <c r="D60" i="7"/>
  <c r="E60" i="7"/>
  <c r="F60" i="7"/>
  <c r="G60" i="7"/>
  <c r="I60" i="7"/>
  <c r="J60" i="7"/>
  <c r="K60" i="7"/>
  <c r="L60" i="7"/>
  <c r="N60" i="7"/>
  <c r="O60" i="7"/>
  <c r="P60" i="7"/>
  <c r="Q60" i="7"/>
  <c r="D61" i="7"/>
  <c r="E61" i="7"/>
  <c r="F61" i="7"/>
  <c r="G61" i="7"/>
  <c r="I61" i="7"/>
  <c r="J61" i="7"/>
  <c r="K61" i="7"/>
  <c r="L61" i="7"/>
  <c r="N61" i="7"/>
  <c r="O61" i="7"/>
  <c r="P61" i="7"/>
  <c r="Q61" i="7"/>
  <c r="D62" i="7"/>
  <c r="E62" i="7"/>
  <c r="F62" i="7"/>
  <c r="G62" i="7"/>
  <c r="I62" i="7"/>
  <c r="J62" i="7"/>
  <c r="K62" i="7"/>
  <c r="L62" i="7"/>
  <c r="N62" i="7"/>
  <c r="O62" i="7"/>
  <c r="P62" i="7"/>
  <c r="Q62" i="7"/>
  <c r="D63" i="7"/>
  <c r="E63" i="7"/>
  <c r="F63" i="7"/>
  <c r="G63" i="7"/>
  <c r="I63" i="7"/>
  <c r="J63" i="7"/>
  <c r="K63" i="7"/>
  <c r="L63" i="7"/>
  <c r="N63" i="7"/>
  <c r="O63" i="7"/>
  <c r="P63" i="7"/>
  <c r="Q63" i="7"/>
  <c r="D64" i="7"/>
  <c r="E64" i="7"/>
  <c r="F64" i="7"/>
  <c r="G64" i="7"/>
  <c r="I64" i="7"/>
  <c r="J64" i="7"/>
  <c r="K64" i="7"/>
  <c r="L64" i="7"/>
  <c r="N64" i="7"/>
  <c r="O64" i="7"/>
  <c r="P64" i="7"/>
  <c r="Q64" i="7"/>
  <c r="S79" i="7" l="1"/>
  <c r="S83" i="7"/>
  <c r="S84" i="7"/>
  <c r="S78" i="7"/>
  <c r="M64" i="7"/>
  <c r="H61" i="7"/>
  <c r="M60" i="7"/>
  <c r="R63" i="7"/>
  <c r="R61" i="7"/>
  <c r="R60" i="7"/>
  <c r="R64" i="7"/>
  <c r="R62" i="7"/>
  <c r="R59" i="7"/>
  <c r="H64" i="7"/>
  <c r="M63" i="7"/>
  <c r="H60" i="7"/>
  <c r="M59" i="7"/>
  <c r="H63" i="7"/>
  <c r="M62" i="7"/>
  <c r="H62" i="7"/>
  <c r="M61" i="7"/>
  <c r="H59" i="7"/>
  <c r="M58" i="7"/>
  <c r="P6" i="3" l="1"/>
  <c r="X45" i="7" s="1"/>
  <c r="P7" i="3"/>
  <c r="X46" i="7" s="1"/>
  <c r="P8" i="3"/>
  <c r="P9" i="3"/>
  <c r="P10" i="3"/>
  <c r="P11" i="3"/>
  <c r="P12" i="3"/>
  <c r="P13" i="3"/>
  <c r="X48" i="7" s="1"/>
  <c r="P14" i="3"/>
  <c r="X50" i="7" s="1"/>
  <c r="P15" i="3"/>
  <c r="P16" i="3"/>
  <c r="X51" i="7" s="1"/>
  <c r="S74" i="7" s="1"/>
  <c r="P17" i="3"/>
  <c r="P18" i="3"/>
  <c r="P19" i="3"/>
  <c r="P20" i="3"/>
  <c r="X52" i="7" s="1"/>
  <c r="P21" i="3"/>
  <c r="P22" i="3"/>
  <c r="P23" i="3"/>
  <c r="X53" i="7" s="1"/>
  <c r="S76" i="7" s="1"/>
  <c r="P24" i="3"/>
  <c r="P25" i="3"/>
  <c r="X54" i="7" s="1"/>
  <c r="S77" i="7" s="1"/>
  <c r="P26" i="3"/>
  <c r="P27" i="3"/>
  <c r="P28" i="3"/>
  <c r="P29" i="3"/>
  <c r="P30" i="3"/>
  <c r="P31" i="3"/>
  <c r="P32" i="3"/>
  <c r="P33" i="3"/>
  <c r="P34" i="3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10" i="10"/>
  <c r="P12" i="10"/>
  <c r="P9" i="10"/>
  <c r="P8" i="10"/>
  <c r="P19" i="10"/>
  <c r="P16" i="10"/>
  <c r="P17" i="10"/>
  <c r="P5" i="10"/>
  <c r="V46" i="7" s="1"/>
  <c r="S69" i="7" s="1"/>
  <c r="P21" i="10"/>
  <c r="P25" i="10"/>
  <c r="P13" i="10"/>
  <c r="P6" i="10"/>
  <c r="P22" i="10"/>
  <c r="P23" i="10"/>
  <c r="P7" i="10"/>
  <c r="P14" i="10"/>
  <c r="P26" i="10"/>
  <c r="P11" i="10"/>
  <c r="P15" i="10"/>
  <c r="P18" i="10"/>
  <c r="P24" i="10"/>
  <c r="P20" i="10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W52" i="7" s="1"/>
  <c r="S75" i="7" s="1"/>
  <c r="P19" i="13"/>
  <c r="P18" i="13"/>
  <c r="P17" i="13"/>
  <c r="W45" i="7" s="1"/>
  <c r="P16" i="13"/>
  <c r="P15" i="13"/>
  <c r="P14" i="13"/>
  <c r="W48" i="7" s="1"/>
  <c r="P13" i="13"/>
  <c r="P12" i="13"/>
  <c r="P11" i="13"/>
  <c r="P10" i="13"/>
  <c r="W50" i="7" s="1"/>
  <c r="P9" i="13"/>
  <c r="P8" i="13"/>
  <c r="P7" i="13"/>
  <c r="P6" i="13"/>
  <c r="P5" i="13"/>
  <c r="S71" i="7" l="1"/>
  <c r="S68" i="7"/>
  <c r="S73" i="7"/>
  <c r="X47" i="7"/>
  <c r="S70" i="7" s="1"/>
  <c r="X49" i="7"/>
  <c r="S72" i="7" s="1"/>
  <c r="V58" i="7"/>
  <c r="S81" i="7" s="1"/>
  <c r="G58" i="7"/>
  <c r="X58" i="7"/>
  <c r="Q58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P9" i="7"/>
  <c r="P12" i="7"/>
  <c r="P16" i="7"/>
  <c r="P20" i="7"/>
  <c r="P21" i="7"/>
  <c r="P23" i="7"/>
  <c r="P24" i="7"/>
  <c r="P25" i="7"/>
  <c r="P27" i="7"/>
  <c r="P28" i="7"/>
  <c r="P30" i="7"/>
  <c r="P32" i="7"/>
  <c r="P33" i="7"/>
  <c r="P34" i="7"/>
  <c r="P35" i="7"/>
  <c r="P36" i="7"/>
  <c r="P37" i="7"/>
  <c r="P39" i="7"/>
  <c r="P40" i="7"/>
  <c r="P44" i="7"/>
  <c r="P55" i="7"/>
  <c r="P56" i="7"/>
  <c r="P57" i="7"/>
  <c r="O9" i="7"/>
  <c r="O12" i="7"/>
  <c r="O16" i="7"/>
  <c r="O20" i="7"/>
  <c r="O21" i="7"/>
  <c r="O23" i="7"/>
  <c r="O24" i="7"/>
  <c r="O25" i="7"/>
  <c r="O27" i="7"/>
  <c r="O28" i="7"/>
  <c r="O30" i="7"/>
  <c r="O32" i="7"/>
  <c r="O33" i="7"/>
  <c r="O34" i="7"/>
  <c r="O35" i="7"/>
  <c r="O36" i="7"/>
  <c r="O37" i="7"/>
  <c r="O39" i="7"/>
  <c r="O40" i="7"/>
  <c r="O44" i="7"/>
  <c r="O55" i="7"/>
  <c r="O56" i="7"/>
  <c r="O57" i="7"/>
  <c r="N9" i="7"/>
  <c r="N12" i="7"/>
  <c r="N16" i="7"/>
  <c r="N20" i="7"/>
  <c r="N21" i="7"/>
  <c r="N23" i="7"/>
  <c r="N24" i="7"/>
  <c r="N25" i="7"/>
  <c r="N27" i="7"/>
  <c r="N28" i="7"/>
  <c r="N30" i="7"/>
  <c r="N32" i="7"/>
  <c r="N33" i="7"/>
  <c r="N34" i="7"/>
  <c r="N35" i="7"/>
  <c r="N36" i="7"/>
  <c r="N37" i="7"/>
  <c r="N39" i="7"/>
  <c r="N40" i="7"/>
  <c r="N44" i="7"/>
  <c r="N55" i="7"/>
  <c r="N56" i="7"/>
  <c r="N57" i="7"/>
  <c r="P10" i="6"/>
  <c r="P13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O10" i="6"/>
  <c r="O13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N10" i="6"/>
  <c r="N13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P14" i="5"/>
  <c r="P16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O14" i="5"/>
  <c r="O16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N14" i="5"/>
  <c r="N16" i="5"/>
  <c r="N22" i="5"/>
  <c r="N23" i="5"/>
  <c r="N24" i="5"/>
  <c r="N25" i="5"/>
  <c r="N26" i="5"/>
  <c r="N27" i="5"/>
  <c r="N28" i="5"/>
  <c r="N29" i="5"/>
  <c r="N30" i="5"/>
  <c r="N31" i="5"/>
  <c r="N32" i="5"/>
  <c r="N33" i="5"/>
  <c r="K20" i="7"/>
  <c r="K23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J50" i="7"/>
  <c r="J51" i="7"/>
  <c r="J52" i="7"/>
  <c r="J53" i="7"/>
  <c r="J54" i="7"/>
  <c r="J55" i="7"/>
  <c r="J56" i="7"/>
  <c r="J57" i="7"/>
  <c r="J20" i="7"/>
  <c r="J23" i="7"/>
  <c r="J45" i="7"/>
  <c r="J46" i="7"/>
  <c r="J47" i="7"/>
  <c r="J48" i="7"/>
  <c r="J49" i="7"/>
  <c r="I20" i="7"/>
  <c r="M20" i="7" s="1"/>
  <c r="I23" i="7"/>
  <c r="I45" i="7"/>
  <c r="I46" i="7"/>
  <c r="M46" i="7" s="1"/>
  <c r="I47" i="7"/>
  <c r="I48" i="7"/>
  <c r="I49" i="7"/>
  <c r="I50" i="7"/>
  <c r="I51" i="7"/>
  <c r="I52" i="7"/>
  <c r="I53" i="7"/>
  <c r="I54" i="7"/>
  <c r="M54" i="7" s="1"/>
  <c r="I55" i="7"/>
  <c r="I56" i="7"/>
  <c r="I57" i="7"/>
  <c r="F29" i="7"/>
  <c r="F31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E29" i="7"/>
  <c r="E31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D29" i="7"/>
  <c r="D31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I14" i="6"/>
  <c r="M14" i="6" s="1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2" i="6"/>
  <c r="D13" i="6"/>
  <c r="D14" i="6"/>
  <c r="D15" i="6"/>
  <c r="D16" i="6"/>
  <c r="D17" i="6"/>
  <c r="D18" i="6"/>
  <c r="D19" i="6"/>
  <c r="K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J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I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D14" i="5"/>
  <c r="D15" i="5"/>
  <c r="D16" i="5"/>
  <c r="D17" i="5"/>
  <c r="D18" i="5"/>
  <c r="H18" i="5" s="1"/>
  <c r="D19" i="5"/>
  <c r="D20" i="5"/>
  <c r="D21" i="5"/>
  <c r="D22" i="5"/>
  <c r="D23" i="5"/>
  <c r="D24" i="5"/>
  <c r="D25" i="5"/>
  <c r="D26" i="5"/>
  <c r="H26" i="5" s="1"/>
  <c r="D27" i="5"/>
  <c r="D28" i="5"/>
  <c r="D29" i="5"/>
  <c r="D30" i="5"/>
  <c r="D31" i="5"/>
  <c r="D32" i="5"/>
  <c r="D33" i="5"/>
  <c r="M17" i="6" l="1"/>
  <c r="M18" i="6"/>
  <c r="M19" i="6"/>
  <c r="M20" i="6"/>
  <c r="M22" i="6"/>
  <c r="M25" i="6"/>
  <c r="M26" i="6"/>
  <c r="M27" i="6"/>
  <c r="M30" i="6"/>
  <c r="M33" i="6"/>
  <c r="H55" i="7"/>
  <c r="M28" i="6"/>
  <c r="M55" i="7"/>
  <c r="M51" i="7"/>
  <c r="M47" i="7"/>
  <c r="M52" i="7"/>
  <c r="M48" i="7"/>
  <c r="M23" i="7"/>
  <c r="M57" i="7"/>
  <c r="M53" i="7"/>
  <c r="M49" i="7"/>
  <c r="M45" i="7"/>
  <c r="H15" i="5"/>
  <c r="M22" i="5"/>
  <c r="M30" i="5"/>
  <c r="M32" i="5"/>
  <c r="M24" i="5"/>
  <c r="M8" i="5"/>
  <c r="M33" i="5"/>
  <c r="M25" i="5"/>
  <c r="M31" i="5"/>
  <c r="M23" i="5"/>
  <c r="M16" i="6"/>
  <c r="M24" i="6"/>
  <c r="M28" i="5"/>
  <c r="M20" i="5"/>
  <c r="M31" i="6"/>
  <c r="M23" i="6"/>
  <c r="M15" i="6"/>
  <c r="M32" i="6"/>
  <c r="M27" i="5"/>
  <c r="M19" i="5"/>
  <c r="M50" i="7"/>
  <c r="M29" i="5"/>
  <c r="H30" i="5"/>
  <c r="H14" i="5"/>
  <c r="M26" i="5"/>
  <c r="M29" i="6"/>
  <c r="M21" i="6"/>
  <c r="H50" i="7"/>
  <c r="H46" i="7"/>
  <c r="H42" i="7"/>
  <c r="H38" i="7"/>
  <c r="H34" i="7"/>
  <c r="H53" i="7"/>
  <c r="H49" i="7"/>
  <c r="H41" i="7"/>
  <c r="H37" i="7"/>
  <c r="H33" i="7"/>
  <c r="H29" i="7"/>
  <c r="R55" i="7"/>
  <c r="R37" i="7"/>
  <c r="R33" i="7"/>
  <c r="R27" i="7"/>
  <c r="R21" i="7"/>
  <c r="R9" i="7"/>
  <c r="R44" i="7"/>
  <c r="R57" i="7"/>
  <c r="R40" i="7"/>
  <c r="R35" i="7"/>
  <c r="R30" i="7"/>
  <c r="R24" i="7"/>
  <c r="R16" i="7"/>
  <c r="R36" i="7"/>
  <c r="R32" i="7"/>
  <c r="R25" i="7"/>
  <c r="R20" i="7"/>
  <c r="R56" i="7"/>
  <c r="R39" i="7"/>
  <c r="R34" i="7"/>
  <c r="R28" i="7"/>
  <c r="R23" i="7"/>
  <c r="R12" i="7"/>
  <c r="M56" i="7"/>
  <c r="H57" i="7"/>
  <c r="H54" i="7"/>
  <c r="H45" i="7"/>
  <c r="R32" i="5"/>
  <c r="R28" i="5"/>
  <c r="R24" i="5"/>
  <c r="R16" i="5"/>
  <c r="R31" i="5"/>
  <c r="R27" i="5"/>
  <c r="R23" i="5"/>
  <c r="R14" i="5"/>
  <c r="R30" i="5"/>
  <c r="R26" i="5"/>
  <c r="R22" i="5"/>
  <c r="R33" i="5"/>
  <c r="R29" i="5"/>
  <c r="R25" i="5"/>
  <c r="R31" i="6"/>
  <c r="R27" i="6"/>
  <c r="R23" i="6"/>
  <c r="R19" i="6"/>
  <c r="R10" i="6"/>
  <c r="R32" i="6"/>
  <c r="R28" i="6"/>
  <c r="R24" i="6"/>
  <c r="R20" i="6"/>
  <c r="R13" i="6"/>
  <c r="R30" i="6"/>
  <c r="R26" i="6"/>
  <c r="R22" i="6"/>
  <c r="R18" i="6"/>
  <c r="R33" i="6"/>
  <c r="R29" i="6"/>
  <c r="R25" i="6"/>
  <c r="R21" i="6"/>
  <c r="R17" i="6"/>
  <c r="H56" i="7"/>
  <c r="H52" i="7"/>
  <c r="H48" i="7"/>
  <c r="H44" i="7"/>
  <c r="H40" i="7"/>
  <c r="H36" i="7"/>
  <c r="H51" i="7"/>
  <c r="H47" i="7"/>
  <c r="H43" i="7"/>
  <c r="H39" i="7"/>
  <c r="H35" i="7"/>
  <c r="H31" i="7"/>
  <c r="H33" i="5"/>
  <c r="H16" i="5"/>
  <c r="U33" i="5"/>
  <c r="M21" i="5"/>
  <c r="H22" i="5"/>
  <c r="H31" i="5"/>
  <c r="H27" i="5"/>
  <c r="H23" i="5"/>
  <c r="H19" i="5"/>
  <c r="U32" i="5"/>
  <c r="H29" i="5"/>
  <c r="H25" i="5"/>
  <c r="H21" i="5"/>
  <c r="H17" i="5"/>
  <c r="U31" i="5"/>
  <c r="H32" i="5"/>
  <c r="H28" i="5"/>
  <c r="H24" i="5"/>
  <c r="H20" i="5"/>
  <c r="U26" i="5"/>
  <c r="U29" i="6"/>
  <c r="H29" i="6"/>
  <c r="H17" i="6"/>
  <c r="H13" i="6"/>
  <c r="H20" i="6"/>
  <c r="U24" i="6"/>
  <c r="H24" i="6"/>
  <c r="U28" i="6"/>
  <c r="H28" i="6"/>
  <c r="U32" i="6"/>
  <c r="H32" i="6"/>
  <c r="H12" i="6"/>
  <c r="U25" i="6"/>
  <c r="H25" i="6"/>
  <c r="H19" i="6"/>
  <c r="H22" i="6"/>
  <c r="H26" i="6"/>
  <c r="U26" i="6"/>
  <c r="H30" i="6"/>
  <c r="U30" i="6"/>
  <c r="H16" i="6"/>
  <c r="H21" i="6"/>
  <c r="U33" i="6"/>
  <c r="H33" i="6"/>
  <c r="H15" i="6"/>
  <c r="H18" i="6"/>
  <c r="H14" i="6"/>
  <c r="H23" i="6"/>
  <c r="H27" i="6"/>
  <c r="U27" i="6"/>
  <c r="H31" i="6"/>
  <c r="U31" i="6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5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5" i="5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5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5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S56" i="7" s="1"/>
  <c r="V34" i="7"/>
  <c r="V35" i="7"/>
  <c r="S58" i="7" s="1"/>
  <c r="V36" i="7"/>
  <c r="V37" i="7"/>
  <c r="S60" i="7" s="1"/>
  <c r="V38" i="7"/>
  <c r="V39" i="7"/>
  <c r="S62" i="7" s="1"/>
  <c r="V40" i="7"/>
  <c r="V41" i="7"/>
  <c r="S64" i="7" s="1"/>
  <c r="V42" i="7"/>
  <c r="V43" i="7"/>
  <c r="S66" i="7" s="1"/>
  <c r="V44" i="7"/>
  <c r="V5" i="7"/>
  <c r="W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S49" i="7" s="1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S46" i="7"/>
  <c r="S52" i="7"/>
  <c r="S55" i="7"/>
  <c r="S57" i="7"/>
  <c r="X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S6" i="7" l="1"/>
  <c r="S53" i="7"/>
  <c r="S45" i="7"/>
  <c r="S5" i="7"/>
  <c r="S25" i="7"/>
  <c r="S31" i="7"/>
  <c r="S67" i="7"/>
  <c r="S63" i="7"/>
  <c r="S59" i="7"/>
  <c r="S41" i="7"/>
  <c r="S33" i="7"/>
  <c r="S65" i="7"/>
  <c r="S61" i="7"/>
  <c r="S48" i="7"/>
  <c r="S50" i="7"/>
  <c r="S21" i="7"/>
  <c r="S23" i="7"/>
  <c r="S19" i="7"/>
  <c r="S47" i="7"/>
  <c r="S29" i="7"/>
  <c r="S51" i="7"/>
  <c r="S54" i="7"/>
  <c r="S43" i="7"/>
  <c r="S39" i="7"/>
  <c r="S37" i="7"/>
  <c r="S13" i="7"/>
  <c r="S35" i="7"/>
  <c r="S27" i="7"/>
  <c r="S15" i="7"/>
  <c r="S11" i="7"/>
  <c r="S7" i="7"/>
  <c r="S17" i="7"/>
  <c r="S9" i="7"/>
  <c r="S15" i="5"/>
  <c r="S11" i="5"/>
  <c r="S7" i="5"/>
  <c r="S16" i="5"/>
  <c r="S12" i="5"/>
  <c r="S8" i="5"/>
  <c r="S5" i="5"/>
  <c r="S14" i="5"/>
  <c r="S10" i="5"/>
  <c r="S6" i="5"/>
  <c r="S33" i="5"/>
  <c r="S29" i="5"/>
  <c r="S25" i="5"/>
  <c r="S13" i="5"/>
  <c r="S9" i="5"/>
  <c r="U21" i="6"/>
  <c r="U19" i="6"/>
  <c r="U20" i="6"/>
  <c r="U23" i="6"/>
  <c r="U22" i="6"/>
  <c r="S21" i="5"/>
  <c r="S32" i="5"/>
  <c r="S28" i="5"/>
  <c r="S24" i="5"/>
  <c r="S20" i="5"/>
  <c r="S31" i="5"/>
  <c r="S27" i="5"/>
  <c r="S23" i="5"/>
  <c r="S19" i="5"/>
  <c r="S30" i="5"/>
  <c r="S26" i="5"/>
  <c r="S22" i="5"/>
  <c r="S18" i="5"/>
  <c r="S33" i="6"/>
  <c r="S25" i="6"/>
  <c r="S17" i="6"/>
  <c r="S13" i="6"/>
  <c r="S29" i="6"/>
  <c r="S21" i="6"/>
  <c r="S9" i="6"/>
  <c r="S32" i="6"/>
  <c r="S24" i="6"/>
  <c r="S16" i="6"/>
  <c r="S12" i="6"/>
  <c r="S28" i="6"/>
  <c r="S20" i="6"/>
  <c r="S8" i="6"/>
  <c r="S44" i="7"/>
  <c r="S40" i="7"/>
  <c r="S36" i="7"/>
  <c r="S32" i="7"/>
  <c r="S28" i="7"/>
  <c r="S24" i="7"/>
  <c r="S20" i="7"/>
  <c r="S16" i="7"/>
  <c r="S12" i="7"/>
  <c r="S8" i="7"/>
  <c r="S42" i="7"/>
  <c r="S38" i="7"/>
  <c r="S34" i="7"/>
  <c r="S30" i="7"/>
  <c r="S26" i="7"/>
  <c r="S22" i="7"/>
  <c r="S18" i="7"/>
  <c r="S14" i="7"/>
  <c r="S10" i="7"/>
  <c r="S17" i="5"/>
  <c r="S31" i="6"/>
  <c r="S27" i="6"/>
  <c r="S23" i="6"/>
  <c r="S19" i="6"/>
  <c r="S15" i="6"/>
  <c r="S11" i="6"/>
  <c r="S7" i="6"/>
  <c r="S5" i="6"/>
  <c r="S30" i="6"/>
  <c r="S26" i="6"/>
  <c r="S22" i="6"/>
  <c r="S18" i="6"/>
  <c r="S14" i="6"/>
  <c r="S10" i="6"/>
  <c r="S6" i="6"/>
  <c r="Q39" i="13"/>
  <c r="O39" i="13"/>
  <c r="N39" i="13"/>
  <c r="K39" i="13"/>
  <c r="J39" i="13"/>
  <c r="G39" i="13"/>
  <c r="F39" i="13"/>
  <c r="Q38" i="13"/>
  <c r="O38" i="13"/>
  <c r="N38" i="13"/>
  <c r="K38" i="13"/>
  <c r="J38" i="13"/>
  <c r="G38" i="13"/>
  <c r="F38" i="13"/>
  <c r="Q37" i="13"/>
  <c r="O37" i="13"/>
  <c r="N37" i="13"/>
  <c r="K37" i="13"/>
  <c r="J37" i="13"/>
  <c r="G37" i="13"/>
  <c r="F37" i="13"/>
  <c r="Q36" i="13"/>
  <c r="O36" i="13"/>
  <c r="N36" i="13"/>
  <c r="K36" i="13"/>
  <c r="J36" i="13"/>
  <c r="G36" i="13"/>
  <c r="F36" i="13"/>
  <c r="Q35" i="13"/>
  <c r="O35" i="13"/>
  <c r="N35" i="13"/>
  <c r="K35" i="13"/>
  <c r="J35" i="13"/>
  <c r="G35" i="13"/>
  <c r="F35" i="13"/>
  <c r="Q34" i="13"/>
  <c r="O34" i="13"/>
  <c r="N34" i="13"/>
  <c r="K34" i="13"/>
  <c r="J34" i="13"/>
  <c r="G34" i="13"/>
  <c r="F34" i="13"/>
  <c r="N33" i="13"/>
  <c r="O33" i="13" s="1"/>
  <c r="K44" i="7" s="1"/>
  <c r="J33" i="13"/>
  <c r="K33" i="13" s="1"/>
  <c r="J44" i="7" s="1"/>
  <c r="N32" i="13"/>
  <c r="O32" i="13" s="1"/>
  <c r="K43" i="7" s="1"/>
  <c r="J32" i="13"/>
  <c r="K32" i="13" s="1"/>
  <c r="J43" i="7" s="1"/>
  <c r="N31" i="13"/>
  <c r="O31" i="13" s="1"/>
  <c r="J31" i="13"/>
  <c r="K31" i="13" s="1"/>
  <c r="F31" i="13"/>
  <c r="G31" i="13" s="1"/>
  <c r="O30" i="13"/>
  <c r="K42" i="7" s="1"/>
  <c r="J30" i="13"/>
  <c r="K30" i="13" s="1"/>
  <c r="J42" i="7" s="1"/>
  <c r="F30" i="13"/>
  <c r="G30" i="13" s="1"/>
  <c r="I42" i="7" s="1"/>
  <c r="O29" i="13"/>
  <c r="K41" i="7" s="1"/>
  <c r="J29" i="13"/>
  <c r="K29" i="13" s="1"/>
  <c r="J41" i="7" s="1"/>
  <c r="F29" i="13"/>
  <c r="G29" i="13" s="1"/>
  <c r="I41" i="7" s="1"/>
  <c r="N28" i="13"/>
  <c r="O28" i="13" s="1"/>
  <c r="J28" i="13"/>
  <c r="K28" i="13" s="1"/>
  <c r="F28" i="13"/>
  <c r="G28" i="13" s="1"/>
  <c r="N27" i="13"/>
  <c r="O27" i="13" s="1"/>
  <c r="K40" i="7" s="1"/>
  <c r="J27" i="13"/>
  <c r="K27" i="13" s="1"/>
  <c r="J40" i="7" s="1"/>
  <c r="N26" i="13"/>
  <c r="O26" i="13" s="1"/>
  <c r="K39" i="7" s="1"/>
  <c r="J26" i="13"/>
  <c r="K26" i="13" s="1"/>
  <c r="J39" i="7" s="1"/>
  <c r="N25" i="13"/>
  <c r="O25" i="13" s="1"/>
  <c r="K13" i="7" s="1"/>
  <c r="J25" i="13"/>
  <c r="K25" i="13" s="1"/>
  <c r="J13" i="7" s="1"/>
  <c r="F25" i="13"/>
  <c r="G25" i="13" s="1"/>
  <c r="I13" i="7" s="1"/>
  <c r="N24" i="13"/>
  <c r="O24" i="13" s="1"/>
  <c r="J24" i="13"/>
  <c r="K24" i="13" s="1"/>
  <c r="F24" i="13"/>
  <c r="G24" i="13" s="1"/>
  <c r="N23" i="13"/>
  <c r="O23" i="13" s="1"/>
  <c r="K38" i="7" s="1"/>
  <c r="J23" i="13"/>
  <c r="K23" i="13" s="1"/>
  <c r="J38" i="7" s="1"/>
  <c r="F23" i="13"/>
  <c r="G23" i="13" s="1"/>
  <c r="I38" i="7" s="1"/>
  <c r="N22" i="13"/>
  <c r="O22" i="13" s="1"/>
  <c r="K37" i="7" s="1"/>
  <c r="J22" i="13"/>
  <c r="K22" i="13" s="1"/>
  <c r="J37" i="7" s="1"/>
  <c r="F22" i="13"/>
  <c r="G22" i="13" s="1"/>
  <c r="I37" i="7" s="1"/>
  <c r="N21" i="13"/>
  <c r="O21" i="13" s="1"/>
  <c r="K7" i="7" s="1"/>
  <c r="J21" i="13"/>
  <c r="K21" i="13" s="1"/>
  <c r="J7" i="7" s="1"/>
  <c r="F21" i="13"/>
  <c r="G21" i="13" s="1"/>
  <c r="I7" i="7" s="1"/>
  <c r="N20" i="13"/>
  <c r="O20" i="13" s="1"/>
  <c r="K36" i="7" s="1"/>
  <c r="J20" i="13"/>
  <c r="K20" i="13" s="1"/>
  <c r="J36" i="7" s="1"/>
  <c r="F20" i="13"/>
  <c r="G20" i="13" s="1"/>
  <c r="I36" i="7" s="1"/>
  <c r="N19" i="13"/>
  <c r="O19" i="13" s="1"/>
  <c r="K35" i="7" s="1"/>
  <c r="J19" i="13"/>
  <c r="K19" i="13" s="1"/>
  <c r="J35" i="7" s="1"/>
  <c r="F19" i="13"/>
  <c r="G19" i="13" s="1"/>
  <c r="I35" i="7" s="1"/>
  <c r="N18" i="13"/>
  <c r="O18" i="13" s="1"/>
  <c r="J18" i="13"/>
  <c r="K18" i="13" s="1"/>
  <c r="F18" i="13"/>
  <c r="G18" i="13" s="1"/>
  <c r="N17" i="13"/>
  <c r="O17" i="13" s="1"/>
  <c r="K18" i="7" s="1"/>
  <c r="J17" i="13"/>
  <c r="K17" i="13" s="1"/>
  <c r="J18" i="7" s="1"/>
  <c r="F17" i="13"/>
  <c r="G17" i="13" s="1"/>
  <c r="I18" i="7" s="1"/>
  <c r="M18" i="7" s="1"/>
  <c r="N16" i="13"/>
  <c r="O16" i="13" s="1"/>
  <c r="K14" i="7" s="1"/>
  <c r="J16" i="13"/>
  <c r="K16" i="13" s="1"/>
  <c r="J14" i="7" s="1"/>
  <c r="F16" i="13"/>
  <c r="G16" i="13" s="1"/>
  <c r="I14" i="7" s="1"/>
  <c r="N15" i="13"/>
  <c r="O15" i="13" s="1"/>
  <c r="J15" i="13"/>
  <c r="K15" i="13" s="1"/>
  <c r="N14" i="13"/>
  <c r="O14" i="13" s="1"/>
  <c r="K33" i="7" s="1"/>
  <c r="J14" i="13"/>
  <c r="K14" i="13" s="1"/>
  <c r="N13" i="13"/>
  <c r="O13" i="13" s="1"/>
  <c r="K32" i="7" s="1"/>
  <c r="J13" i="13"/>
  <c r="K13" i="13" s="1"/>
  <c r="J32" i="7" s="1"/>
  <c r="F13" i="13"/>
  <c r="G13" i="13" s="1"/>
  <c r="I32" i="7" s="1"/>
  <c r="N12" i="13"/>
  <c r="O12" i="13" s="1"/>
  <c r="J12" i="13"/>
  <c r="K12" i="13" s="1"/>
  <c r="F12" i="13"/>
  <c r="G12" i="13" s="1"/>
  <c r="N11" i="13"/>
  <c r="O11" i="13" s="1"/>
  <c r="K31" i="7" s="1"/>
  <c r="J11" i="13"/>
  <c r="K11" i="13" s="1"/>
  <c r="F11" i="13"/>
  <c r="G11" i="13" s="1"/>
  <c r="I31" i="7" s="1"/>
  <c r="N10" i="13"/>
  <c r="O10" i="13" s="1"/>
  <c r="J10" i="13"/>
  <c r="K10" i="13" s="1"/>
  <c r="F10" i="13"/>
  <c r="G10" i="13" s="1"/>
  <c r="N9" i="13"/>
  <c r="O9" i="13" s="1"/>
  <c r="K17" i="7" s="1"/>
  <c r="J9" i="13"/>
  <c r="K9" i="13" s="1"/>
  <c r="J17" i="7" s="1"/>
  <c r="F9" i="13"/>
  <c r="G9" i="13" s="1"/>
  <c r="I17" i="7" s="1"/>
  <c r="N8" i="13"/>
  <c r="O8" i="13" s="1"/>
  <c r="J8" i="13"/>
  <c r="K8" i="13" s="1"/>
  <c r="F8" i="13"/>
  <c r="G8" i="13" s="1"/>
  <c r="N7" i="13"/>
  <c r="O7" i="13" s="1"/>
  <c r="J7" i="13"/>
  <c r="K7" i="13" s="1"/>
  <c r="F7" i="13"/>
  <c r="G7" i="13" s="1"/>
  <c r="N6" i="13"/>
  <c r="O6" i="13" s="1"/>
  <c r="J6" i="13"/>
  <c r="K6" i="13" s="1"/>
  <c r="F33" i="13"/>
  <c r="G33" i="13" s="1"/>
  <c r="I44" i="7" s="1"/>
  <c r="N5" i="13"/>
  <c r="O5" i="13" s="1"/>
  <c r="J5" i="13"/>
  <c r="K5" i="13" s="1"/>
  <c r="J21" i="7" s="1"/>
  <c r="F5" i="13"/>
  <c r="G5" i="13" s="1"/>
  <c r="I21" i="7" s="1"/>
  <c r="R34" i="12"/>
  <c r="Q34" i="12"/>
  <c r="O34" i="12"/>
  <c r="N34" i="12"/>
  <c r="K34" i="12"/>
  <c r="J34" i="12"/>
  <c r="G34" i="12"/>
  <c r="F34" i="12"/>
  <c r="R33" i="12"/>
  <c r="Q33" i="12"/>
  <c r="O33" i="12"/>
  <c r="N33" i="12"/>
  <c r="K33" i="12"/>
  <c r="J33" i="12"/>
  <c r="G33" i="12"/>
  <c r="F33" i="12"/>
  <c r="R32" i="12"/>
  <c r="Q32" i="12"/>
  <c r="O32" i="12"/>
  <c r="N32" i="12"/>
  <c r="K32" i="12"/>
  <c r="J32" i="12"/>
  <c r="G32" i="12"/>
  <c r="F32" i="12"/>
  <c r="R31" i="12"/>
  <c r="Q31" i="12"/>
  <c r="O31" i="12"/>
  <c r="N31" i="12"/>
  <c r="K31" i="12"/>
  <c r="J31" i="12"/>
  <c r="G31" i="12"/>
  <c r="F31" i="12"/>
  <c r="R30" i="12"/>
  <c r="Q30" i="12"/>
  <c r="O30" i="12"/>
  <c r="N30" i="12"/>
  <c r="K30" i="12"/>
  <c r="J30" i="12"/>
  <c r="G30" i="12"/>
  <c r="F30" i="12"/>
  <c r="R29" i="12"/>
  <c r="Q29" i="12"/>
  <c r="O29" i="12"/>
  <c r="N29" i="12"/>
  <c r="K29" i="12"/>
  <c r="J29" i="12"/>
  <c r="G29" i="12"/>
  <c r="F29" i="12"/>
  <c r="R28" i="12"/>
  <c r="Q28" i="12"/>
  <c r="O28" i="12"/>
  <c r="N28" i="12"/>
  <c r="K28" i="12"/>
  <c r="J28" i="12"/>
  <c r="G28" i="12"/>
  <c r="F28" i="12"/>
  <c r="R27" i="12"/>
  <c r="Q27" i="12"/>
  <c r="O27" i="12"/>
  <c r="N27" i="12"/>
  <c r="K27" i="12"/>
  <c r="J27" i="12"/>
  <c r="G27" i="12"/>
  <c r="F27" i="12"/>
  <c r="R26" i="12"/>
  <c r="Q26" i="12"/>
  <c r="O26" i="12"/>
  <c r="N26" i="12"/>
  <c r="K26" i="12"/>
  <c r="J26" i="12"/>
  <c r="G26" i="12"/>
  <c r="F26" i="12"/>
  <c r="R25" i="12"/>
  <c r="Q25" i="12"/>
  <c r="O25" i="12"/>
  <c r="N25" i="12"/>
  <c r="K25" i="12"/>
  <c r="J25" i="12"/>
  <c r="G25" i="12"/>
  <c r="F25" i="12"/>
  <c r="R24" i="12"/>
  <c r="Q24" i="12"/>
  <c r="O24" i="12"/>
  <c r="N24" i="12"/>
  <c r="K24" i="12"/>
  <c r="J24" i="12"/>
  <c r="G24" i="12"/>
  <c r="F24" i="12"/>
  <c r="R23" i="12"/>
  <c r="Q23" i="12"/>
  <c r="O23" i="12"/>
  <c r="N23" i="12"/>
  <c r="K23" i="12"/>
  <c r="J23" i="12"/>
  <c r="G23" i="12"/>
  <c r="F23" i="12"/>
  <c r="R22" i="12"/>
  <c r="Q22" i="12"/>
  <c r="O22" i="12"/>
  <c r="N22" i="12"/>
  <c r="K22" i="12"/>
  <c r="J22" i="12"/>
  <c r="G22" i="12"/>
  <c r="F22" i="12"/>
  <c r="R21" i="12"/>
  <c r="Q21" i="12"/>
  <c r="O21" i="12"/>
  <c r="N21" i="12"/>
  <c r="K21" i="12"/>
  <c r="J21" i="12"/>
  <c r="G21" i="12"/>
  <c r="F21" i="12"/>
  <c r="R20" i="12"/>
  <c r="Q20" i="12"/>
  <c r="O20" i="12"/>
  <c r="N20" i="12"/>
  <c r="K20" i="12"/>
  <c r="J20" i="12"/>
  <c r="G20" i="12"/>
  <c r="F20" i="12"/>
  <c r="R19" i="12"/>
  <c r="Q19" i="12"/>
  <c r="O19" i="12"/>
  <c r="N19" i="12"/>
  <c r="K19" i="12"/>
  <c r="J19" i="12"/>
  <c r="G19" i="12"/>
  <c r="F19" i="12"/>
  <c r="R18" i="12"/>
  <c r="Q18" i="12"/>
  <c r="O18" i="12"/>
  <c r="N18" i="12"/>
  <c r="K18" i="12"/>
  <c r="J18" i="12"/>
  <c r="G18" i="12"/>
  <c r="F18" i="12"/>
  <c r="R17" i="12"/>
  <c r="Q17" i="12"/>
  <c r="O17" i="12"/>
  <c r="N17" i="12"/>
  <c r="K17" i="12"/>
  <c r="J17" i="12"/>
  <c r="G17" i="12"/>
  <c r="F17" i="12"/>
  <c r="R16" i="12"/>
  <c r="Q16" i="12"/>
  <c r="O16" i="12"/>
  <c r="N16" i="12"/>
  <c r="K16" i="12"/>
  <c r="J16" i="12"/>
  <c r="G16" i="12"/>
  <c r="F16" i="12"/>
  <c r="R15" i="12"/>
  <c r="Q15" i="12"/>
  <c r="O15" i="12"/>
  <c r="N15" i="12"/>
  <c r="K15" i="12"/>
  <c r="J15" i="12"/>
  <c r="G15" i="12"/>
  <c r="F15" i="12"/>
  <c r="R14" i="12"/>
  <c r="Q14" i="12"/>
  <c r="O14" i="12"/>
  <c r="N14" i="12"/>
  <c r="K14" i="12"/>
  <c r="J14" i="12"/>
  <c r="G14" i="12"/>
  <c r="F14" i="12"/>
  <c r="N9" i="12"/>
  <c r="O9" i="12" s="1"/>
  <c r="K13" i="6" s="1"/>
  <c r="J9" i="12"/>
  <c r="K9" i="12" s="1"/>
  <c r="J13" i="6" s="1"/>
  <c r="F9" i="12"/>
  <c r="G9" i="12" s="1"/>
  <c r="I13" i="6" s="1"/>
  <c r="N11" i="12"/>
  <c r="O11" i="12" s="1"/>
  <c r="J11" i="12"/>
  <c r="K11" i="12" s="1"/>
  <c r="F11" i="12"/>
  <c r="G11" i="12" s="1"/>
  <c r="N8" i="12"/>
  <c r="O8" i="12" s="1"/>
  <c r="J8" i="12"/>
  <c r="K8" i="12" s="1"/>
  <c r="F8" i="12"/>
  <c r="G8" i="12" s="1"/>
  <c r="N12" i="12"/>
  <c r="O12" i="12" s="1"/>
  <c r="J12" i="12"/>
  <c r="K12" i="12" s="1"/>
  <c r="F12" i="12"/>
  <c r="G12" i="12" s="1"/>
  <c r="N6" i="12"/>
  <c r="O6" i="12" s="1"/>
  <c r="K11" i="6" s="1"/>
  <c r="J6" i="12"/>
  <c r="K6" i="12" s="1"/>
  <c r="J11" i="6" s="1"/>
  <c r="F6" i="12"/>
  <c r="G6" i="12" s="1"/>
  <c r="I11" i="6" s="1"/>
  <c r="N7" i="12"/>
  <c r="O7" i="12" s="1"/>
  <c r="K9" i="6" s="1"/>
  <c r="J7" i="12"/>
  <c r="K7" i="12" s="1"/>
  <c r="J9" i="6" s="1"/>
  <c r="F7" i="12"/>
  <c r="G7" i="12" s="1"/>
  <c r="I9" i="6" s="1"/>
  <c r="N10" i="12"/>
  <c r="O10" i="12" s="1"/>
  <c r="K5" i="6" s="1"/>
  <c r="J10" i="12"/>
  <c r="K10" i="12" s="1"/>
  <c r="J5" i="6" s="1"/>
  <c r="F10" i="12"/>
  <c r="G10" i="12" s="1"/>
  <c r="I5" i="6" s="1"/>
  <c r="N5" i="12"/>
  <c r="O5" i="12" s="1"/>
  <c r="K7" i="6" s="1"/>
  <c r="J5" i="12"/>
  <c r="K5" i="12" s="1"/>
  <c r="J7" i="6" s="1"/>
  <c r="F5" i="12"/>
  <c r="G5" i="12" s="1"/>
  <c r="N13" i="12"/>
  <c r="O13" i="12" s="1"/>
  <c r="K6" i="6" s="1"/>
  <c r="J13" i="12"/>
  <c r="K13" i="12" s="1"/>
  <c r="J6" i="6" s="1"/>
  <c r="F13" i="12"/>
  <c r="G13" i="12" s="1"/>
  <c r="I6" i="6" s="1"/>
  <c r="R34" i="11"/>
  <c r="Q34" i="11"/>
  <c r="O34" i="11"/>
  <c r="N34" i="11"/>
  <c r="K34" i="11"/>
  <c r="J34" i="11"/>
  <c r="G34" i="11"/>
  <c r="F34" i="11"/>
  <c r="R33" i="11"/>
  <c r="Q33" i="11"/>
  <c r="O33" i="11"/>
  <c r="N33" i="11"/>
  <c r="K33" i="11"/>
  <c r="J33" i="11"/>
  <c r="G33" i="11"/>
  <c r="F33" i="11"/>
  <c r="R32" i="11"/>
  <c r="Q32" i="11"/>
  <c r="O32" i="11"/>
  <c r="N32" i="11"/>
  <c r="K32" i="11"/>
  <c r="J32" i="11"/>
  <c r="G32" i="11"/>
  <c r="F32" i="11"/>
  <c r="R31" i="11"/>
  <c r="Q31" i="11"/>
  <c r="O31" i="11"/>
  <c r="N31" i="11"/>
  <c r="K31" i="11"/>
  <c r="J31" i="11"/>
  <c r="G31" i="11"/>
  <c r="F31" i="11"/>
  <c r="R30" i="11"/>
  <c r="Q30" i="11"/>
  <c r="O30" i="11"/>
  <c r="N30" i="11"/>
  <c r="K30" i="11"/>
  <c r="J30" i="11"/>
  <c r="G30" i="11"/>
  <c r="F30" i="11"/>
  <c r="R29" i="11"/>
  <c r="Q29" i="11"/>
  <c r="O29" i="11"/>
  <c r="N29" i="11"/>
  <c r="K29" i="11"/>
  <c r="J29" i="11"/>
  <c r="G29" i="11"/>
  <c r="F29" i="11"/>
  <c r="R28" i="11"/>
  <c r="Q28" i="11"/>
  <c r="O28" i="11"/>
  <c r="N28" i="11"/>
  <c r="K28" i="11"/>
  <c r="J28" i="11"/>
  <c r="G28" i="11"/>
  <c r="F28" i="11"/>
  <c r="R27" i="11"/>
  <c r="Q27" i="11"/>
  <c r="O27" i="11"/>
  <c r="N27" i="11"/>
  <c r="K27" i="11"/>
  <c r="J27" i="11"/>
  <c r="G27" i="11"/>
  <c r="F27" i="11"/>
  <c r="R26" i="11"/>
  <c r="Q26" i="11"/>
  <c r="O26" i="11"/>
  <c r="N26" i="11"/>
  <c r="K26" i="11"/>
  <c r="J26" i="11"/>
  <c r="G26" i="11"/>
  <c r="F26" i="11"/>
  <c r="R25" i="11"/>
  <c r="Q25" i="11"/>
  <c r="O25" i="11"/>
  <c r="N25" i="11"/>
  <c r="K25" i="11"/>
  <c r="J25" i="11"/>
  <c r="G25" i="11"/>
  <c r="F25" i="11"/>
  <c r="R24" i="11"/>
  <c r="Q24" i="11"/>
  <c r="O24" i="11"/>
  <c r="N24" i="11"/>
  <c r="K24" i="11"/>
  <c r="J24" i="11"/>
  <c r="G24" i="11"/>
  <c r="F24" i="11"/>
  <c r="R23" i="11"/>
  <c r="Q23" i="11"/>
  <c r="O23" i="11"/>
  <c r="N23" i="11"/>
  <c r="K23" i="11"/>
  <c r="J23" i="11"/>
  <c r="G23" i="11"/>
  <c r="F23" i="11"/>
  <c r="R22" i="11"/>
  <c r="Q22" i="11"/>
  <c r="O22" i="11"/>
  <c r="N22" i="11"/>
  <c r="K22" i="11"/>
  <c r="J22" i="11"/>
  <c r="G22" i="11"/>
  <c r="F22" i="11"/>
  <c r="R21" i="11"/>
  <c r="Q21" i="11"/>
  <c r="O21" i="11"/>
  <c r="N21" i="11"/>
  <c r="K21" i="11"/>
  <c r="J21" i="11"/>
  <c r="G21" i="11"/>
  <c r="F21" i="11"/>
  <c r="R20" i="11"/>
  <c r="Q20" i="11"/>
  <c r="O20" i="11"/>
  <c r="N20" i="11"/>
  <c r="K20" i="11"/>
  <c r="J20" i="11"/>
  <c r="G20" i="11"/>
  <c r="F20" i="11"/>
  <c r="R19" i="11"/>
  <c r="Q19" i="11"/>
  <c r="O19" i="11"/>
  <c r="N19" i="11"/>
  <c r="K19" i="11"/>
  <c r="J19" i="11"/>
  <c r="G19" i="11"/>
  <c r="F19" i="11"/>
  <c r="R18" i="11"/>
  <c r="Q18" i="11"/>
  <c r="O18" i="11"/>
  <c r="N18" i="11"/>
  <c r="K18" i="11"/>
  <c r="J18" i="11"/>
  <c r="G18" i="11"/>
  <c r="F18" i="11"/>
  <c r="R17" i="11"/>
  <c r="Q17" i="11"/>
  <c r="O17" i="11"/>
  <c r="N17" i="11"/>
  <c r="K17" i="11"/>
  <c r="J17" i="11"/>
  <c r="G17" i="11"/>
  <c r="F17" i="11"/>
  <c r="Q16" i="11"/>
  <c r="O16" i="11"/>
  <c r="N16" i="11"/>
  <c r="K16" i="11"/>
  <c r="J16" i="11"/>
  <c r="G16" i="11"/>
  <c r="F16" i="11"/>
  <c r="N14" i="11"/>
  <c r="O14" i="11" s="1"/>
  <c r="J14" i="11"/>
  <c r="K14" i="11" s="1"/>
  <c r="F14" i="11"/>
  <c r="G14" i="11" s="1"/>
  <c r="N12" i="11"/>
  <c r="O12" i="11" s="1"/>
  <c r="J12" i="11"/>
  <c r="K12" i="11" s="1"/>
  <c r="J16" i="5" s="1"/>
  <c r="F12" i="11"/>
  <c r="G12" i="11" s="1"/>
  <c r="N9" i="11"/>
  <c r="O9" i="11" s="1"/>
  <c r="J9" i="11"/>
  <c r="K9" i="11" s="1"/>
  <c r="F9" i="11"/>
  <c r="G9" i="11" s="1"/>
  <c r="N7" i="11"/>
  <c r="O7" i="11" s="1"/>
  <c r="J7" i="11"/>
  <c r="K7" i="11" s="1"/>
  <c r="F7" i="11"/>
  <c r="G7" i="11" s="1"/>
  <c r="N13" i="11"/>
  <c r="O13" i="11" s="1"/>
  <c r="J13" i="11"/>
  <c r="K13" i="11" s="1"/>
  <c r="F13" i="11"/>
  <c r="G13" i="11" s="1"/>
  <c r="N10" i="11"/>
  <c r="O10" i="11" s="1"/>
  <c r="J10" i="11"/>
  <c r="K10" i="11" s="1"/>
  <c r="J12" i="5" s="1"/>
  <c r="F10" i="11"/>
  <c r="G10" i="11" s="1"/>
  <c r="N15" i="11"/>
  <c r="O15" i="11" s="1"/>
  <c r="J15" i="11"/>
  <c r="K15" i="11" s="1"/>
  <c r="F15" i="11"/>
  <c r="G15" i="11" s="1"/>
  <c r="N5" i="11"/>
  <c r="O5" i="11" s="1"/>
  <c r="K7" i="5" s="1"/>
  <c r="J5" i="11"/>
  <c r="K5" i="11" s="1"/>
  <c r="J7" i="5" s="1"/>
  <c r="F5" i="11"/>
  <c r="G5" i="11" s="1"/>
  <c r="N8" i="11"/>
  <c r="O8" i="11" s="1"/>
  <c r="K5" i="5" s="1"/>
  <c r="J8" i="11"/>
  <c r="K8" i="11" s="1"/>
  <c r="F8" i="11"/>
  <c r="G8" i="11" s="1"/>
  <c r="I5" i="5" s="1"/>
  <c r="N6" i="11"/>
  <c r="O6" i="11" s="1"/>
  <c r="K9" i="5" s="1"/>
  <c r="J6" i="11"/>
  <c r="K6" i="11" s="1"/>
  <c r="J9" i="5" s="1"/>
  <c r="F6" i="11"/>
  <c r="G6" i="11" s="1"/>
  <c r="I9" i="5" s="1"/>
  <c r="N11" i="11"/>
  <c r="O11" i="11" s="1"/>
  <c r="K6" i="5" s="1"/>
  <c r="J11" i="11"/>
  <c r="K11" i="11" s="1"/>
  <c r="J6" i="5" s="1"/>
  <c r="F11" i="11"/>
  <c r="G11" i="11" s="1"/>
  <c r="I6" i="5" s="1"/>
  <c r="E58" i="7"/>
  <c r="D58" i="7"/>
  <c r="N26" i="10"/>
  <c r="O26" i="10" s="1"/>
  <c r="F26" i="7" s="1"/>
  <c r="J26" i="10"/>
  <c r="K26" i="10" s="1"/>
  <c r="E26" i="7" s="1"/>
  <c r="N5" i="10"/>
  <c r="O5" i="10" s="1"/>
  <c r="F25" i="7" s="1"/>
  <c r="J5" i="10"/>
  <c r="K5" i="10" s="1"/>
  <c r="E25" i="7" s="1"/>
  <c r="N17" i="10"/>
  <c r="O17" i="10" s="1"/>
  <c r="J17" i="10"/>
  <c r="K17" i="10" s="1"/>
  <c r="N7" i="10"/>
  <c r="O7" i="10" s="1"/>
  <c r="F23" i="7" s="1"/>
  <c r="J7" i="10"/>
  <c r="K7" i="10" s="1"/>
  <c r="E23" i="7" s="1"/>
  <c r="N22" i="10"/>
  <c r="O22" i="10" s="1"/>
  <c r="J22" i="10"/>
  <c r="K22" i="10" s="1"/>
  <c r="N18" i="10"/>
  <c r="O18" i="10" s="1"/>
  <c r="F21" i="7" s="1"/>
  <c r="J18" i="10"/>
  <c r="K18" i="10" s="1"/>
  <c r="E21" i="7" s="1"/>
  <c r="N11" i="10"/>
  <c r="O11" i="10" s="1"/>
  <c r="J11" i="10"/>
  <c r="K11" i="10" s="1"/>
  <c r="N13" i="10"/>
  <c r="O13" i="10" s="1"/>
  <c r="J13" i="10"/>
  <c r="K13" i="10" s="1"/>
  <c r="E19" i="7" s="1"/>
  <c r="N6" i="10"/>
  <c r="O6" i="10" s="1"/>
  <c r="F30" i="7" s="1"/>
  <c r="J6" i="10"/>
  <c r="K6" i="10" s="1"/>
  <c r="E30" i="7" s="1"/>
  <c r="N15" i="10"/>
  <c r="O15" i="10" s="1"/>
  <c r="F17" i="7" s="1"/>
  <c r="J15" i="10"/>
  <c r="K15" i="10" s="1"/>
  <c r="E17" i="7" s="1"/>
  <c r="N21" i="10"/>
  <c r="O21" i="10" s="1"/>
  <c r="J21" i="10"/>
  <c r="K21" i="10" s="1"/>
  <c r="N16" i="10"/>
  <c r="O16" i="10" s="1"/>
  <c r="F15" i="7" s="1"/>
  <c r="J16" i="10"/>
  <c r="K16" i="10" s="1"/>
  <c r="E15" i="7" s="1"/>
  <c r="N8" i="10"/>
  <c r="O8" i="10" s="1"/>
  <c r="J8" i="10"/>
  <c r="K8" i="10" s="1"/>
  <c r="N25" i="10"/>
  <c r="O25" i="10" s="1"/>
  <c r="F13" i="7" s="1"/>
  <c r="J25" i="10"/>
  <c r="K25" i="10" s="1"/>
  <c r="E13" i="7" s="1"/>
  <c r="N12" i="10"/>
  <c r="O12" i="10" s="1"/>
  <c r="J12" i="10"/>
  <c r="K12" i="10" s="1"/>
  <c r="N24" i="10"/>
  <c r="O24" i="10" s="1"/>
  <c r="J24" i="10"/>
  <c r="K24" i="10" s="1"/>
  <c r="N23" i="10"/>
  <c r="O23" i="10" s="1"/>
  <c r="J23" i="10"/>
  <c r="K23" i="10" s="1"/>
  <c r="F23" i="10"/>
  <c r="G23" i="10" s="1"/>
  <c r="N10" i="10"/>
  <c r="O10" i="10" s="1"/>
  <c r="F9" i="7" s="1"/>
  <c r="J10" i="10"/>
  <c r="K10" i="10" s="1"/>
  <c r="F10" i="10"/>
  <c r="G10" i="10" s="1"/>
  <c r="N9" i="10"/>
  <c r="O9" i="10" s="1"/>
  <c r="J9" i="10"/>
  <c r="K9" i="10" s="1"/>
  <c r="E8" i="7" s="1"/>
  <c r="N19" i="10"/>
  <c r="O19" i="10" s="1"/>
  <c r="J19" i="10"/>
  <c r="K19" i="10" s="1"/>
  <c r="N14" i="10"/>
  <c r="O14" i="10" s="1"/>
  <c r="J14" i="10"/>
  <c r="K14" i="10" s="1"/>
  <c r="N20" i="10"/>
  <c r="O20" i="10" s="1"/>
  <c r="F5" i="7" s="1"/>
  <c r="J20" i="10"/>
  <c r="K20" i="10" s="1"/>
  <c r="E5" i="7" s="1"/>
  <c r="F9" i="10"/>
  <c r="G9" i="10" s="1"/>
  <c r="R34" i="9"/>
  <c r="Q34" i="9"/>
  <c r="O34" i="9"/>
  <c r="N34" i="9"/>
  <c r="K34" i="9"/>
  <c r="J34" i="9"/>
  <c r="G34" i="9"/>
  <c r="F34" i="9"/>
  <c r="R33" i="9"/>
  <c r="Q33" i="9"/>
  <c r="O33" i="9"/>
  <c r="N33" i="9"/>
  <c r="K33" i="9"/>
  <c r="J33" i="9"/>
  <c r="G33" i="9"/>
  <c r="F33" i="9"/>
  <c r="R32" i="9"/>
  <c r="Q32" i="9"/>
  <c r="O32" i="9"/>
  <c r="N32" i="9"/>
  <c r="K32" i="9"/>
  <c r="J32" i="9"/>
  <c r="G32" i="9"/>
  <c r="F32" i="9"/>
  <c r="R31" i="9"/>
  <c r="Q31" i="9"/>
  <c r="O31" i="9"/>
  <c r="N31" i="9"/>
  <c r="K31" i="9"/>
  <c r="J31" i="9"/>
  <c r="G31" i="9"/>
  <c r="F31" i="9"/>
  <c r="R30" i="9"/>
  <c r="Q30" i="9"/>
  <c r="O30" i="9"/>
  <c r="N30" i="9"/>
  <c r="K30" i="9"/>
  <c r="J30" i="9"/>
  <c r="G30" i="9"/>
  <c r="F30" i="9"/>
  <c r="R29" i="9"/>
  <c r="Q29" i="9"/>
  <c r="O29" i="9"/>
  <c r="N29" i="9"/>
  <c r="K29" i="9"/>
  <c r="J29" i="9"/>
  <c r="G29" i="9"/>
  <c r="F29" i="9"/>
  <c r="R28" i="9"/>
  <c r="Q28" i="9"/>
  <c r="O28" i="9"/>
  <c r="N28" i="9"/>
  <c r="K28" i="9"/>
  <c r="J28" i="9"/>
  <c r="G28" i="9"/>
  <c r="F28" i="9"/>
  <c r="R27" i="9"/>
  <c r="Q27" i="9"/>
  <c r="O27" i="9"/>
  <c r="N27" i="9"/>
  <c r="K27" i="9"/>
  <c r="J27" i="9"/>
  <c r="G27" i="9"/>
  <c r="F27" i="9"/>
  <c r="R26" i="9"/>
  <c r="Q26" i="9"/>
  <c r="O26" i="9"/>
  <c r="N26" i="9"/>
  <c r="K26" i="9"/>
  <c r="J26" i="9"/>
  <c r="G26" i="9"/>
  <c r="F26" i="9"/>
  <c r="R25" i="9"/>
  <c r="Q25" i="9"/>
  <c r="O25" i="9"/>
  <c r="N25" i="9"/>
  <c r="K25" i="9"/>
  <c r="J25" i="9"/>
  <c r="G25" i="9"/>
  <c r="F25" i="9"/>
  <c r="R24" i="9"/>
  <c r="Q24" i="9"/>
  <c r="O24" i="9"/>
  <c r="N24" i="9"/>
  <c r="K24" i="9"/>
  <c r="J24" i="9"/>
  <c r="G24" i="9"/>
  <c r="F24" i="9"/>
  <c r="R23" i="9"/>
  <c r="Q23" i="9"/>
  <c r="O23" i="9"/>
  <c r="N23" i="9"/>
  <c r="K23" i="9"/>
  <c r="J23" i="9"/>
  <c r="G23" i="9"/>
  <c r="F23" i="9"/>
  <c r="R22" i="9"/>
  <c r="Q22" i="9"/>
  <c r="O22" i="9"/>
  <c r="N22" i="9"/>
  <c r="K22" i="9"/>
  <c r="J22" i="9"/>
  <c r="G22" i="9"/>
  <c r="F22" i="9"/>
  <c r="R21" i="9"/>
  <c r="Q21" i="9"/>
  <c r="O21" i="9"/>
  <c r="N21" i="9"/>
  <c r="K21" i="9"/>
  <c r="J21" i="9"/>
  <c r="G21" i="9"/>
  <c r="F21" i="9"/>
  <c r="R20" i="9"/>
  <c r="Q20" i="9"/>
  <c r="O20" i="9"/>
  <c r="N20" i="9"/>
  <c r="K20" i="9"/>
  <c r="J20" i="9"/>
  <c r="G20" i="9"/>
  <c r="F20" i="9"/>
  <c r="R19" i="9"/>
  <c r="Q19" i="9"/>
  <c r="O19" i="9"/>
  <c r="N19" i="9"/>
  <c r="K19" i="9"/>
  <c r="J19" i="9"/>
  <c r="G19" i="9"/>
  <c r="F19" i="9"/>
  <c r="R18" i="9"/>
  <c r="Q18" i="9"/>
  <c r="O18" i="9"/>
  <c r="N18" i="9"/>
  <c r="K18" i="9"/>
  <c r="J18" i="9"/>
  <c r="G18" i="9"/>
  <c r="F18" i="9"/>
  <c r="R17" i="9"/>
  <c r="Q17" i="9"/>
  <c r="O17" i="9"/>
  <c r="N17" i="9"/>
  <c r="K17" i="9"/>
  <c r="J17" i="9"/>
  <c r="G17" i="9"/>
  <c r="F17" i="9"/>
  <c r="R16" i="9"/>
  <c r="Q16" i="9"/>
  <c r="O16" i="9"/>
  <c r="N16" i="9"/>
  <c r="K16" i="9"/>
  <c r="J16" i="9"/>
  <c r="G16" i="9"/>
  <c r="F16" i="9"/>
  <c r="R15" i="9"/>
  <c r="Q15" i="9"/>
  <c r="O15" i="9"/>
  <c r="N15" i="9"/>
  <c r="K15" i="9"/>
  <c r="J15" i="9"/>
  <c r="G15" i="9"/>
  <c r="F15" i="9"/>
  <c r="R14" i="9"/>
  <c r="Q14" i="9"/>
  <c r="O14" i="9"/>
  <c r="N14" i="9"/>
  <c r="K14" i="9"/>
  <c r="J14" i="9"/>
  <c r="G14" i="9"/>
  <c r="F14" i="9"/>
  <c r="R13" i="9"/>
  <c r="Q13" i="9"/>
  <c r="O13" i="9"/>
  <c r="N13" i="9"/>
  <c r="K13" i="9"/>
  <c r="J13" i="9"/>
  <c r="G13" i="9"/>
  <c r="F13" i="9"/>
  <c r="R12" i="9"/>
  <c r="Q12" i="9"/>
  <c r="O12" i="9"/>
  <c r="N12" i="9"/>
  <c r="K12" i="9"/>
  <c r="J12" i="9"/>
  <c r="G12" i="9"/>
  <c r="F12" i="9"/>
  <c r="N11" i="9"/>
  <c r="O11" i="9" s="1"/>
  <c r="F11" i="6" s="1"/>
  <c r="J11" i="9"/>
  <c r="K11" i="9" s="1"/>
  <c r="E11" i="6" s="1"/>
  <c r="F11" i="9"/>
  <c r="G11" i="9" s="1"/>
  <c r="D11" i="6" s="1"/>
  <c r="N8" i="9"/>
  <c r="O8" i="9" s="1"/>
  <c r="J8" i="9"/>
  <c r="K8" i="9" s="1"/>
  <c r="F8" i="9"/>
  <c r="G8" i="9" s="1"/>
  <c r="D10" i="6" s="1"/>
  <c r="N6" i="9"/>
  <c r="O6" i="9" s="1"/>
  <c r="F9" i="6" s="1"/>
  <c r="J6" i="9"/>
  <c r="K6" i="9" s="1"/>
  <c r="F6" i="9"/>
  <c r="G6" i="9" s="1"/>
  <c r="N7" i="9"/>
  <c r="O7" i="9" s="1"/>
  <c r="F8" i="6" s="1"/>
  <c r="J7" i="9"/>
  <c r="K7" i="9" s="1"/>
  <c r="F7" i="9"/>
  <c r="G7" i="9" s="1"/>
  <c r="N10" i="9"/>
  <c r="O10" i="9" s="1"/>
  <c r="J10" i="9"/>
  <c r="K10" i="9" s="1"/>
  <c r="F10" i="9"/>
  <c r="G10" i="9" s="1"/>
  <c r="D7" i="6" s="1"/>
  <c r="N9" i="9"/>
  <c r="O9" i="9" s="1"/>
  <c r="J9" i="9"/>
  <c r="K9" i="9" s="1"/>
  <c r="F9" i="9"/>
  <c r="G9" i="9" s="1"/>
  <c r="N5" i="9"/>
  <c r="O5" i="9" s="1"/>
  <c r="F5" i="6" s="1"/>
  <c r="J5" i="9"/>
  <c r="K5" i="9" s="1"/>
  <c r="E5" i="6" s="1"/>
  <c r="F5" i="9"/>
  <c r="G5" i="9" s="1"/>
  <c r="D5" i="6" s="1"/>
  <c r="R34" i="8"/>
  <c r="Q34" i="8"/>
  <c r="O34" i="8"/>
  <c r="N34" i="8"/>
  <c r="K34" i="8"/>
  <c r="J34" i="8"/>
  <c r="G34" i="8"/>
  <c r="F34" i="8"/>
  <c r="R33" i="8"/>
  <c r="Q33" i="8"/>
  <c r="O33" i="8"/>
  <c r="N33" i="8"/>
  <c r="K33" i="8"/>
  <c r="J33" i="8"/>
  <c r="G33" i="8"/>
  <c r="F33" i="8"/>
  <c r="R32" i="8"/>
  <c r="Q32" i="8"/>
  <c r="O32" i="8"/>
  <c r="N32" i="8"/>
  <c r="K32" i="8"/>
  <c r="J32" i="8"/>
  <c r="G32" i="8"/>
  <c r="F32" i="8"/>
  <c r="R31" i="8"/>
  <c r="Q31" i="8"/>
  <c r="O31" i="8"/>
  <c r="N31" i="8"/>
  <c r="K31" i="8"/>
  <c r="J31" i="8"/>
  <c r="G31" i="8"/>
  <c r="F31" i="8"/>
  <c r="R30" i="8"/>
  <c r="Q30" i="8"/>
  <c r="O30" i="8"/>
  <c r="N30" i="8"/>
  <c r="K30" i="8"/>
  <c r="J30" i="8"/>
  <c r="G30" i="8"/>
  <c r="F30" i="8"/>
  <c r="R29" i="8"/>
  <c r="Q29" i="8"/>
  <c r="O29" i="8"/>
  <c r="N29" i="8"/>
  <c r="K29" i="8"/>
  <c r="J29" i="8"/>
  <c r="G29" i="8"/>
  <c r="F29" i="8"/>
  <c r="R28" i="8"/>
  <c r="Q28" i="8"/>
  <c r="O28" i="8"/>
  <c r="N28" i="8"/>
  <c r="K28" i="8"/>
  <c r="J28" i="8"/>
  <c r="G28" i="8"/>
  <c r="F28" i="8"/>
  <c r="R27" i="8"/>
  <c r="Q27" i="8"/>
  <c r="O27" i="8"/>
  <c r="N27" i="8"/>
  <c r="K27" i="8"/>
  <c r="J27" i="8"/>
  <c r="G27" i="8"/>
  <c r="F27" i="8"/>
  <c r="R26" i="8"/>
  <c r="Q26" i="8"/>
  <c r="O26" i="8"/>
  <c r="N26" i="8"/>
  <c r="K26" i="8"/>
  <c r="J26" i="8"/>
  <c r="G26" i="8"/>
  <c r="F26" i="8"/>
  <c r="R25" i="8"/>
  <c r="Q25" i="8"/>
  <c r="O25" i="8"/>
  <c r="N25" i="8"/>
  <c r="K25" i="8"/>
  <c r="J25" i="8"/>
  <c r="G25" i="8"/>
  <c r="F25" i="8"/>
  <c r="R24" i="8"/>
  <c r="Q24" i="8"/>
  <c r="O24" i="8"/>
  <c r="N24" i="8"/>
  <c r="K24" i="8"/>
  <c r="J24" i="8"/>
  <c r="G24" i="8"/>
  <c r="F24" i="8"/>
  <c r="R23" i="8"/>
  <c r="Q23" i="8"/>
  <c r="O23" i="8"/>
  <c r="N23" i="8"/>
  <c r="K23" i="8"/>
  <c r="J23" i="8"/>
  <c r="G23" i="8"/>
  <c r="F23" i="8"/>
  <c r="R22" i="8"/>
  <c r="Q22" i="8"/>
  <c r="O22" i="8"/>
  <c r="N22" i="8"/>
  <c r="K22" i="8"/>
  <c r="J22" i="8"/>
  <c r="G22" i="8"/>
  <c r="F22" i="8"/>
  <c r="R21" i="8"/>
  <c r="Q21" i="8"/>
  <c r="O21" i="8"/>
  <c r="N21" i="8"/>
  <c r="K21" i="8"/>
  <c r="J21" i="8"/>
  <c r="G21" i="8"/>
  <c r="F21" i="8"/>
  <c r="R20" i="8"/>
  <c r="Q20" i="8"/>
  <c r="O20" i="8"/>
  <c r="N20" i="8"/>
  <c r="K20" i="8"/>
  <c r="J20" i="8"/>
  <c r="G20" i="8"/>
  <c r="F20" i="8"/>
  <c r="R19" i="8"/>
  <c r="Q19" i="8"/>
  <c r="O19" i="8"/>
  <c r="N19" i="8"/>
  <c r="K19" i="8"/>
  <c r="J19" i="8"/>
  <c r="G19" i="8"/>
  <c r="F19" i="8"/>
  <c r="R18" i="8"/>
  <c r="Q18" i="8"/>
  <c r="O18" i="8"/>
  <c r="N18" i="8"/>
  <c r="K18" i="8"/>
  <c r="J18" i="8"/>
  <c r="G18" i="8"/>
  <c r="F18" i="8"/>
  <c r="R17" i="8"/>
  <c r="Q17" i="8"/>
  <c r="O17" i="8"/>
  <c r="N17" i="8"/>
  <c r="K17" i="8"/>
  <c r="J17" i="8"/>
  <c r="G17" i="8"/>
  <c r="F17" i="8"/>
  <c r="R16" i="8"/>
  <c r="Q16" i="8"/>
  <c r="O16" i="8"/>
  <c r="N16" i="8"/>
  <c r="K16" i="8"/>
  <c r="J16" i="8"/>
  <c r="G16" i="8"/>
  <c r="F16" i="8"/>
  <c r="R15" i="8"/>
  <c r="Q15" i="8"/>
  <c r="O15" i="8"/>
  <c r="N15" i="8"/>
  <c r="K15" i="8"/>
  <c r="J15" i="8"/>
  <c r="G15" i="8"/>
  <c r="F15" i="8"/>
  <c r="R14" i="8"/>
  <c r="Q14" i="8"/>
  <c r="O14" i="8"/>
  <c r="N14" i="8"/>
  <c r="K14" i="8"/>
  <c r="J14" i="8"/>
  <c r="G14" i="8"/>
  <c r="F14" i="8"/>
  <c r="N7" i="8"/>
  <c r="O7" i="8" s="1"/>
  <c r="F13" i="5" s="1"/>
  <c r="E13" i="5"/>
  <c r="F7" i="8"/>
  <c r="G7" i="8" s="1"/>
  <c r="D13" i="5" s="1"/>
  <c r="N10" i="8"/>
  <c r="O10" i="8" s="1"/>
  <c r="F12" i="5" s="1"/>
  <c r="E12" i="5"/>
  <c r="F10" i="8"/>
  <c r="G10" i="8" s="1"/>
  <c r="D12" i="5" s="1"/>
  <c r="N11" i="8"/>
  <c r="O11" i="8" s="1"/>
  <c r="F11" i="5" s="1"/>
  <c r="E11" i="5"/>
  <c r="F11" i="8"/>
  <c r="G11" i="8" s="1"/>
  <c r="D11" i="5" s="1"/>
  <c r="N12" i="8"/>
  <c r="O12" i="8" s="1"/>
  <c r="F10" i="5" s="1"/>
  <c r="J12" i="8"/>
  <c r="K12" i="8" s="1"/>
  <c r="E10" i="5" s="1"/>
  <c r="F12" i="8"/>
  <c r="G12" i="8" s="1"/>
  <c r="N13" i="8"/>
  <c r="O13" i="8" s="1"/>
  <c r="J13" i="8"/>
  <c r="K13" i="8" s="1"/>
  <c r="E9" i="5" s="1"/>
  <c r="F13" i="8"/>
  <c r="G13" i="8" s="1"/>
  <c r="N5" i="8"/>
  <c r="O5" i="8" s="1"/>
  <c r="E8" i="5"/>
  <c r="F5" i="8"/>
  <c r="G5" i="8" s="1"/>
  <c r="N8" i="8"/>
  <c r="O8" i="8" s="1"/>
  <c r="E7" i="5"/>
  <c r="F8" i="8"/>
  <c r="G8" i="8" s="1"/>
  <c r="D7" i="5" s="1"/>
  <c r="N6" i="8"/>
  <c r="O6" i="8" s="1"/>
  <c r="F6" i="5" s="1"/>
  <c r="E6" i="5"/>
  <c r="F6" i="8"/>
  <c r="G6" i="8" s="1"/>
  <c r="D6" i="5" s="1"/>
  <c r="N9" i="8"/>
  <c r="O9" i="8" s="1"/>
  <c r="E5" i="5"/>
  <c r="F9" i="8"/>
  <c r="G9" i="8" s="1"/>
  <c r="K24" i="7" l="1"/>
  <c r="J24" i="7"/>
  <c r="I8" i="6"/>
  <c r="I12" i="6"/>
  <c r="K10" i="6"/>
  <c r="K15" i="5"/>
  <c r="I15" i="5"/>
  <c r="K11" i="5"/>
  <c r="J11" i="5"/>
  <c r="I11" i="5"/>
  <c r="F6" i="7"/>
  <c r="E6" i="7"/>
  <c r="E7" i="6"/>
  <c r="E6" i="6"/>
  <c r="D6" i="6"/>
  <c r="K28" i="7"/>
  <c r="K21" i="7"/>
  <c r="M21" i="7" s="1"/>
  <c r="E11" i="7"/>
  <c r="F27" i="7"/>
  <c r="F24" i="7"/>
  <c r="F28" i="7"/>
  <c r="E27" i="7"/>
  <c r="E24" i="7"/>
  <c r="E28" i="7"/>
  <c r="F19" i="7"/>
  <c r="F10" i="7"/>
  <c r="F12" i="7"/>
  <c r="F14" i="7"/>
  <c r="F16" i="7"/>
  <c r="F18" i="7"/>
  <c r="F20" i="7"/>
  <c r="F22" i="7"/>
  <c r="D8" i="7"/>
  <c r="F11" i="7"/>
  <c r="F8" i="7"/>
  <c r="F7" i="7"/>
  <c r="F32" i="7"/>
  <c r="D9" i="7"/>
  <c r="E12" i="7"/>
  <c r="E16" i="7"/>
  <c r="E20" i="7"/>
  <c r="E7" i="7"/>
  <c r="E32" i="7"/>
  <c r="E10" i="7"/>
  <c r="E14" i="7"/>
  <c r="E18" i="7"/>
  <c r="E22" i="7"/>
  <c r="E9" i="7"/>
  <c r="F5" i="5"/>
  <c r="F9" i="5"/>
  <c r="F8" i="5"/>
  <c r="F7" i="5"/>
  <c r="H7" i="5" s="1"/>
  <c r="D10" i="5"/>
  <c r="D5" i="5"/>
  <c r="D9" i="5"/>
  <c r="D8" i="5"/>
  <c r="H8" i="5" s="1"/>
  <c r="F7" i="6"/>
  <c r="F6" i="6"/>
  <c r="F10" i="6"/>
  <c r="E10" i="6"/>
  <c r="E9" i="6"/>
  <c r="E8" i="6"/>
  <c r="H11" i="6"/>
  <c r="D9" i="6"/>
  <c r="D8" i="6"/>
  <c r="K13" i="5"/>
  <c r="K17" i="5"/>
  <c r="K12" i="5"/>
  <c r="K16" i="5"/>
  <c r="K10" i="5"/>
  <c r="K18" i="5"/>
  <c r="K14" i="5"/>
  <c r="J10" i="5"/>
  <c r="J18" i="5"/>
  <c r="J15" i="5"/>
  <c r="J14" i="5"/>
  <c r="J5" i="5"/>
  <c r="M5" i="5" s="1"/>
  <c r="J13" i="5"/>
  <c r="J17" i="5"/>
  <c r="I7" i="5"/>
  <c r="M7" i="5" s="1"/>
  <c r="I14" i="5"/>
  <c r="I13" i="5"/>
  <c r="M13" i="5" s="1"/>
  <c r="I17" i="5"/>
  <c r="M17" i="5" s="1"/>
  <c r="I10" i="5"/>
  <c r="I18" i="5"/>
  <c r="I12" i="5"/>
  <c r="I16" i="5"/>
  <c r="K8" i="6"/>
  <c r="K12" i="6"/>
  <c r="J12" i="6"/>
  <c r="J8" i="6"/>
  <c r="M8" i="6" s="1"/>
  <c r="J10" i="6"/>
  <c r="I7" i="6"/>
  <c r="I10" i="6"/>
  <c r="J5" i="7"/>
  <c r="J6" i="7"/>
  <c r="K29" i="7"/>
  <c r="K16" i="7"/>
  <c r="K8" i="7"/>
  <c r="K12" i="7"/>
  <c r="K10" i="7"/>
  <c r="K15" i="7"/>
  <c r="K5" i="7"/>
  <c r="K26" i="7"/>
  <c r="K11" i="7"/>
  <c r="K34" i="7"/>
  <c r="K19" i="7"/>
  <c r="K22" i="7"/>
  <c r="K9" i="7"/>
  <c r="K25" i="7"/>
  <c r="K30" i="7"/>
  <c r="K27" i="7"/>
  <c r="K6" i="7"/>
  <c r="J10" i="7"/>
  <c r="J15" i="7"/>
  <c r="J26" i="7"/>
  <c r="J11" i="7"/>
  <c r="J31" i="7"/>
  <c r="M31" i="7" s="1"/>
  <c r="J33" i="7"/>
  <c r="J34" i="7"/>
  <c r="J19" i="7"/>
  <c r="J9" i="7"/>
  <c r="J25" i="7"/>
  <c r="J30" i="7"/>
  <c r="J27" i="7"/>
  <c r="J29" i="7"/>
  <c r="J16" i="7"/>
  <c r="J8" i="7"/>
  <c r="J12" i="7"/>
  <c r="J28" i="7"/>
  <c r="J22" i="7"/>
  <c r="I26" i="7"/>
  <c r="I11" i="7"/>
  <c r="M11" i="7" s="1"/>
  <c r="I34" i="7"/>
  <c r="I19" i="7"/>
  <c r="I27" i="7"/>
  <c r="I6" i="7"/>
  <c r="I28" i="7"/>
  <c r="I29" i="7"/>
  <c r="I16" i="7"/>
  <c r="I8" i="7"/>
  <c r="I12" i="7"/>
  <c r="I15" i="7"/>
  <c r="I5" i="7"/>
  <c r="Q11" i="9"/>
  <c r="Y11" i="6" s="1"/>
  <c r="H12" i="5"/>
  <c r="M13" i="6"/>
  <c r="H11" i="5"/>
  <c r="H10" i="6"/>
  <c r="M6" i="6"/>
  <c r="M11" i="6"/>
  <c r="H13" i="5"/>
  <c r="H5" i="6"/>
  <c r="M9" i="6"/>
  <c r="M44" i="7"/>
  <c r="M14" i="7"/>
  <c r="M36" i="7"/>
  <c r="M17" i="7"/>
  <c r="M32" i="7"/>
  <c r="M35" i="7"/>
  <c r="M38" i="7"/>
  <c r="M42" i="7"/>
  <c r="H6" i="5"/>
  <c r="M9" i="5"/>
  <c r="M6" i="5"/>
  <c r="M5" i="6"/>
  <c r="M37" i="7"/>
  <c r="M7" i="7"/>
  <c r="M13" i="7"/>
  <c r="M41" i="7"/>
  <c r="U28" i="5"/>
  <c r="U24" i="5"/>
  <c r="U27" i="5"/>
  <c r="U23" i="5"/>
  <c r="U30" i="5"/>
  <c r="U29" i="5"/>
  <c r="U25" i="5"/>
  <c r="F58" i="7"/>
  <c r="H58" i="7" s="1"/>
  <c r="Q9" i="10"/>
  <c r="Q22" i="13"/>
  <c r="Q33" i="13"/>
  <c r="Z44" i="7" s="1"/>
  <c r="Q8" i="13"/>
  <c r="Q7" i="13"/>
  <c r="Q10" i="13"/>
  <c r="Q11" i="13"/>
  <c r="Q9" i="13"/>
  <c r="Q5" i="13"/>
  <c r="Q31" i="13"/>
  <c r="Q16" i="13"/>
  <c r="Q18" i="13"/>
  <c r="Q23" i="10"/>
  <c r="Q6" i="11"/>
  <c r="Q10" i="11"/>
  <c r="Q15" i="11"/>
  <c r="Z18" i="5" s="1"/>
  <c r="Q9" i="8"/>
  <c r="Q13" i="8"/>
  <c r="Q7" i="8"/>
  <c r="Y14" i="5" s="1"/>
  <c r="Q7" i="12"/>
  <c r="Q11" i="12"/>
  <c r="Q10" i="12"/>
  <c r="Z5" i="6" s="1"/>
  <c r="Q8" i="12"/>
  <c r="Q24" i="13"/>
  <c r="Q25" i="13"/>
  <c r="Q29" i="13"/>
  <c r="Z41" i="7" s="1"/>
  <c r="Q17" i="13"/>
  <c r="Q28" i="13"/>
  <c r="Q10" i="10"/>
  <c r="Q13" i="12"/>
  <c r="Q5" i="12"/>
  <c r="Q11" i="11"/>
  <c r="Q7" i="11"/>
  <c r="Q9" i="11"/>
  <c r="Q12" i="11"/>
  <c r="Q14" i="11"/>
  <c r="Q13" i="13"/>
  <c r="Q21" i="13"/>
  <c r="Q12" i="13"/>
  <c r="Q20" i="13"/>
  <c r="Q19" i="13"/>
  <c r="Q23" i="13"/>
  <c r="Q30" i="13"/>
  <c r="F14" i="13"/>
  <c r="G14" i="13" s="1"/>
  <c r="I30" i="7" s="1"/>
  <c r="F15" i="13"/>
  <c r="G15" i="13" s="1"/>
  <c r="I10" i="7" s="1"/>
  <c r="F26" i="13"/>
  <c r="G26" i="13" s="1"/>
  <c r="F32" i="13"/>
  <c r="G32" i="13" s="1"/>
  <c r="F6" i="13"/>
  <c r="G6" i="13" s="1"/>
  <c r="F27" i="13"/>
  <c r="G27" i="13" s="1"/>
  <c r="Q12" i="12"/>
  <c r="Z10" i="6" s="1"/>
  <c r="Q6" i="12"/>
  <c r="Z11" i="6" s="1"/>
  <c r="Q9" i="12"/>
  <c r="Q5" i="11"/>
  <c r="Q8" i="11"/>
  <c r="Q13" i="11"/>
  <c r="Z16" i="5" s="1"/>
  <c r="F13" i="10"/>
  <c r="G13" i="10" s="1"/>
  <c r="F7" i="10"/>
  <c r="G7" i="10" s="1"/>
  <c r="F18" i="10"/>
  <c r="G18" i="10" s="1"/>
  <c r="F24" i="10"/>
  <c r="G24" i="10" s="1"/>
  <c r="D10" i="7" s="1"/>
  <c r="F6" i="10"/>
  <c r="G6" i="10" s="1"/>
  <c r="D30" i="7" s="1"/>
  <c r="H30" i="7" s="1"/>
  <c r="F11" i="10"/>
  <c r="G11" i="10" s="1"/>
  <c r="F16" i="10"/>
  <c r="G16" i="10" s="1"/>
  <c r="F22" i="10"/>
  <c r="G22" i="10" s="1"/>
  <c r="F14" i="10"/>
  <c r="G14" i="10" s="1"/>
  <c r="F12" i="10"/>
  <c r="G12" i="10" s="1"/>
  <c r="F26" i="10"/>
  <c r="G26" i="10" s="1"/>
  <c r="F20" i="10"/>
  <c r="G20" i="10" s="1"/>
  <c r="F19" i="10"/>
  <c r="G19" i="10" s="1"/>
  <c r="D32" i="7" s="1"/>
  <c r="F25" i="10"/>
  <c r="G25" i="10" s="1"/>
  <c r="F8" i="10"/>
  <c r="G8" i="10" s="1"/>
  <c r="F21" i="10"/>
  <c r="G21" i="10" s="1"/>
  <c r="F15" i="10"/>
  <c r="G15" i="10" s="1"/>
  <c r="F17" i="10"/>
  <c r="G17" i="10" s="1"/>
  <c r="D28" i="7" s="1"/>
  <c r="F5" i="10"/>
  <c r="G5" i="10" s="1"/>
  <c r="Q9" i="9"/>
  <c r="Q7" i="9"/>
  <c r="Q8" i="9"/>
  <c r="Q5" i="9"/>
  <c r="Y5" i="6" s="1"/>
  <c r="Q10" i="9"/>
  <c r="Q6" i="9"/>
  <c r="Q5" i="8"/>
  <c r="Q10" i="8"/>
  <c r="Y12" i="5" s="1"/>
  <c r="Q6" i="8"/>
  <c r="Q12" i="8"/>
  <c r="Q8" i="8"/>
  <c r="Y8" i="5" s="1"/>
  <c r="Q11" i="8"/>
  <c r="Y11" i="5" s="1"/>
  <c r="H10" i="5" l="1"/>
  <c r="H5" i="5"/>
  <c r="H9" i="5"/>
  <c r="H7" i="6"/>
  <c r="H6" i="6"/>
  <c r="M11" i="5"/>
  <c r="M15" i="5"/>
  <c r="M12" i="6"/>
  <c r="M7" i="6"/>
  <c r="M10" i="6"/>
  <c r="M5" i="7"/>
  <c r="Z26" i="7"/>
  <c r="M30" i="7"/>
  <c r="I25" i="7"/>
  <c r="I24" i="7"/>
  <c r="M24" i="7" s="1"/>
  <c r="H28" i="7"/>
  <c r="H8" i="7"/>
  <c r="H9" i="7"/>
  <c r="H10" i="7"/>
  <c r="H32" i="7"/>
  <c r="M14" i="5"/>
  <c r="M10" i="5"/>
  <c r="M18" i="5"/>
  <c r="M6" i="7"/>
  <c r="Y9" i="5"/>
  <c r="Y7" i="5"/>
  <c r="Y5" i="5"/>
  <c r="Y10" i="5"/>
  <c r="Y6" i="5"/>
  <c r="H9" i="6"/>
  <c r="Y9" i="6"/>
  <c r="Y8" i="6"/>
  <c r="H8" i="6"/>
  <c r="M16" i="5"/>
  <c r="M12" i="5"/>
  <c r="Z7" i="6"/>
  <c r="Z9" i="6"/>
  <c r="Z8" i="6"/>
  <c r="Z16" i="6"/>
  <c r="Z13" i="6"/>
  <c r="Z12" i="6"/>
  <c r="M16" i="7"/>
  <c r="M25" i="7"/>
  <c r="M15" i="7"/>
  <c r="M28" i="7"/>
  <c r="M34" i="7"/>
  <c r="M8" i="7"/>
  <c r="M29" i="7"/>
  <c r="M26" i="7"/>
  <c r="M12" i="7"/>
  <c r="M10" i="7"/>
  <c r="M27" i="7"/>
  <c r="Z12" i="7"/>
  <c r="M19" i="7"/>
  <c r="Z6" i="7"/>
  <c r="Z15" i="7"/>
  <c r="Z45" i="7"/>
  <c r="Z18" i="7"/>
  <c r="Z16" i="7"/>
  <c r="Z50" i="7"/>
  <c r="Z21" i="7"/>
  <c r="Z28" i="7"/>
  <c r="Z19" i="7"/>
  <c r="Z6" i="6"/>
  <c r="R5" i="12"/>
  <c r="Z5" i="5"/>
  <c r="R11" i="11"/>
  <c r="Z11" i="5"/>
  <c r="R13" i="11"/>
  <c r="R12" i="11"/>
  <c r="R10" i="11"/>
  <c r="R9" i="11"/>
  <c r="R6" i="11"/>
  <c r="Z14" i="5"/>
  <c r="R14" i="11"/>
  <c r="R8" i="11"/>
  <c r="R5" i="11"/>
  <c r="Z15" i="5"/>
  <c r="R7" i="11"/>
  <c r="Y25" i="7"/>
  <c r="Y6" i="6"/>
  <c r="Y7" i="6"/>
  <c r="R9" i="9"/>
  <c r="Y10" i="6"/>
  <c r="T10" i="6" s="1"/>
  <c r="R11" i="9"/>
  <c r="Z42" i="7"/>
  <c r="Z37" i="7"/>
  <c r="Z35" i="7"/>
  <c r="Z13" i="7"/>
  <c r="Z52" i="7"/>
  <c r="Z36" i="7"/>
  <c r="Z31" i="7"/>
  <c r="Z17" i="7"/>
  <c r="Z11" i="7"/>
  <c r="Z8" i="7"/>
  <c r="Z5" i="7"/>
  <c r="Z14" i="7"/>
  <c r="Z10" i="5"/>
  <c r="R15" i="11"/>
  <c r="Z17" i="5"/>
  <c r="Z12" i="5"/>
  <c r="Z6" i="5"/>
  <c r="Z13" i="5"/>
  <c r="Z7" i="5"/>
  <c r="Z8" i="5"/>
  <c r="Z32" i="7"/>
  <c r="Z27" i="7"/>
  <c r="Z23" i="7"/>
  <c r="Q27" i="13"/>
  <c r="I40" i="7"/>
  <c r="M40" i="7" s="1"/>
  <c r="Q14" i="13"/>
  <c r="Z30" i="7" s="1"/>
  <c r="I33" i="7"/>
  <c r="M33" i="7" s="1"/>
  <c r="Q6" i="13"/>
  <c r="Z24" i="7" s="1"/>
  <c r="I9" i="7"/>
  <c r="M9" i="7" s="1"/>
  <c r="Q32" i="13"/>
  <c r="Z43" i="7" s="1"/>
  <c r="I43" i="7"/>
  <c r="M43" i="7" s="1"/>
  <c r="Q26" i="13"/>
  <c r="Z39" i="7" s="1"/>
  <c r="I39" i="7"/>
  <c r="M39" i="7" s="1"/>
  <c r="Q15" i="13"/>
  <c r="I22" i="7"/>
  <c r="M22" i="7" s="1"/>
  <c r="Q8" i="10"/>
  <c r="D14" i="7"/>
  <c r="H14" i="7" s="1"/>
  <c r="Q17" i="10"/>
  <c r="D24" i="7"/>
  <c r="H24" i="7" s="1"/>
  <c r="Q25" i="10"/>
  <c r="D13" i="7"/>
  <c r="H13" i="7" s="1"/>
  <c r="Q26" i="10"/>
  <c r="D26" i="7"/>
  <c r="H26" i="7" s="1"/>
  <c r="Q16" i="10"/>
  <c r="D15" i="7"/>
  <c r="H15" i="7" s="1"/>
  <c r="Q18" i="10"/>
  <c r="D21" i="7"/>
  <c r="H21" i="7" s="1"/>
  <c r="Q19" i="10"/>
  <c r="D7" i="7"/>
  <c r="H7" i="7" s="1"/>
  <c r="Q12" i="10"/>
  <c r="D12" i="7"/>
  <c r="H12" i="7" s="1"/>
  <c r="Q11" i="10"/>
  <c r="D20" i="7"/>
  <c r="H20" i="7" s="1"/>
  <c r="Q7" i="10"/>
  <c r="D23" i="7"/>
  <c r="H23" i="7" s="1"/>
  <c r="Q15" i="10"/>
  <c r="D17" i="7"/>
  <c r="H17" i="7" s="1"/>
  <c r="Q21" i="10"/>
  <c r="D16" i="7"/>
  <c r="H16" i="7" s="1"/>
  <c r="Q20" i="10"/>
  <c r="D5" i="7"/>
  <c r="H5" i="7" s="1"/>
  <c r="Q14" i="10"/>
  <c r="D6" i="7"/>
  <c r="H6" i="7" s="1"/>
  <c r="Q6" i="10"/>
  <c r="D18" i="7"/>
  <c r="H18" i="7" s="1"/>
  <c r="Q13" i="10"/>
  <c r="D19" i="7"/>
  <c r="H19" i="7" s="1"/>
  <c r="Q5" i="10"/>
  <c r="D25" i="7"/>
  <c r="H25" i="7" s="1"/>
  <c r="Y41" i="7"/>
  <c r="D27" i="7"/>
  <c r="H27" i="7" s="1"/>
  <c r="Q22" i="10"/>
  <c r="D22" i="7"/>
  <c r="H22" i="7" s="1"/>
  <c r="Q24" i="10"/>
  <c r="D11" i="7"/>
  <c r="H11" i="7" s="1"/>
  <c r="R5" i="9"/>
  <c r="R6" i="12"/>
  <c r="R11" i="12"/>
  <c r="R7" i="12"/>
  <c r="R13" i="12"/>
  <c r="R9" i="12"/>
  <c r="R8" i="12"/>
  <c r="R6" i="9"/>
  <c r="R7" i="9"/>
  <c r="R13" i="8"/>
  <c r="R10" i="8"/>
  <c r="R12" i="8"/>
  <c r="R9" i="8"/>
  <c r="R11" i="8"/>
  <c r="Z29" i="7" l="1"/>
  <c r="R24" i="10"/>
  <c r="R5" i="10"/>
  <c r="Y28" i="7"/>
  <c r="Y23" i="7"/>
  <c r="R7" i="10"/>
  <c r="R22" i="10"/>
  <c r="R18" i="10"/>
  <c r="R13" i="10"/>
  <c r="R11" i="10"/>
  <c r="Y30" i="7"/>
  <c r="R6" i="10"/>
  <c r="R15" i="10"/>
  <c r="R21" i="10"/>
  <c r="R8" i="10"/>
  <c r="Y12" i="7"/>
  <c r="Y11" i="7"/>
  <c r="R9" i="10"/>
  <c r="R23" i="10"/>
  <c r="R19" i="10"/>
  <c r="Y32" i="7"/>
  <c r="Y6" i="7"/>
  <c r="R14" i="10"/>
  <c r="Y18" i="7"/>
  <c r="Y15" i="7"/>
  <c r="Y21" i="7"/>
  <c r="R20" i="10"/>
  <c r="Y19" i="7"/>
  <c r="R15" i="13"/>
  <c r="Z10" i="7"/>
  <c r="R7" i="13"/>
  <c r="R13" i="13"/>
  <c r="R20" i="13"/>
  <c r="R21" i="13"/>
  <c r="R14" i="13"/>
  <c r="R9" i="13"/>
  <c r="R11" i="13"/>
  <c r="Z25" i="7"/>
  <c r="R6" i="13"/>
  <c r="R22" i="13"/>
  <c r="R16" i="13"/>
  <c r="R8" i="13"/>
  <c r="R5" i="13"/>
  <c r="R19" i="13"/>
  <c r="R10" i="13"/>
  <c r="R18" i="13"/>
  <c r="R17" i="13"/>
  <c r="Y26" i="7"/>
  <c r="Y39" i="7"/>
  <c r="T62" i="7" s="1"/>
  <c r="U62" i="7" s="1"/>
  <c r="Y22" i="7"/>
  <c r="Y44" i="7"/>
  <c r="T67" i="7" s="1"/>
  <c r="U67" i="7" s="1"/>
  <c r="Y17" i="7"/>
  <c r="Y8" i="7"/>
  <c r="Y31" i="7"/>
  <c r="Y20" i="7"/>
  <c r="Y10" i="7"/>
  <c r="Y13" i="7"/>
  <c r="Y14" i="7"/>
  <c r="Y27" i="7"/>
  <c r="Y7" i="7"/>
  <c r="Z7" i="7"/>
  <c r="Z22" i="7"/>
  <c r="Z40" i="7"/>
  <c r="Z48" i="7"/>
  <c r="Z33" i="7"/>
  <c r="Z9" i="7"/>
  <c r="Z38" i="7"/>
  <c r="Z34" i="7"/>
  <c r="T57" i="7" s="1"/>
  <c r="U57" i="7" s="1"/>
  <c r="Y46" i="7"/>
  <c r="Y9" i="7"/>
  <c r="Y16" i="7"/>
  <c r="Y24" i="7"/>
  <c r="Y5" i="7"/>
  <c r="F22" i="3" l="1"/>
  <c r="F23" i="3"/>
  <c r="F24" i="3"/>
  <c r="F25" i="3"/>
  <c r="F26" i="3"/>
  <c r="N24" i="3"/>
  <c r="O24" i="3" s="1"/>
  <c r="P10" i="7" s="1"/>
  <c r="G5" i="2" l="1"/>
  <c r="N12" i="6" s="1"/>
  <c r="J5" i="2"/>
  <c r="K5" i="2" s="1"/>
  <c r="O12" i="6" s="1"/>
  <c r="N5" i="2"/>
  <c r="P12" i="6" s="1"/>
  <c r="G6" i="2"/>
  <c r="N6" i="6" s="1"/>
  <c r="J6" i="2"/>
  <c r="K6" i="2" s="1"/>
  <c r="O6" i="6" s="1"/>
  <c r="N6" i="2"/>
  <c r="P6" i="6" s="1"/>
  <c r="F7" i="2"/>
  <c r="G7" i="2" s="1"/>
  <c r="N14" i="6" s="1"/>
  <c r="J7" i="2"/>
  <c r="K7" i="2" s="1"/>
  <c r="O14" i="6" s="1"/>
  <c r="N7" i="2"/>
  <c r="O7" i="2" s="1"/>
  <c r="P14" i="6" s="1"/>
  <c r="F8" i="2"/>
  <c r="G8" i="2" s="1"/>
  <c r="N15" i="6" s="1"/>
  <c r="J8" i="2"/>
  <c r="K8" i="2" s="1"/>
  <c r="O15" i="6" s="1"/>
  <c r="N8" i="2"/>
  <c r="O8" i="2" s="1"/>
  <c r="P15" i="6" s="1"/>
  <c r="F9" i="2"/>
  <c r="G9" i="2" s="1"/>
  <c r="N16" i="6" s="1"/>
  <c r="J9" i="2"/>
  <c r="K9" i="2" s="1"/>
  <c r="O16" i="6" s="1"/>
  <c r="N9" i="2"/>
  <c r="O9" i="2" s="1"/>
  <c r="P16" i="6" s="1"/>
  <c r="F10" i="2"/>
  <c r="G10" i="2" s="1"/>
  <c r="N7" i="6" s="1"/>
  <c r="J10" i="2"/>
  <c r="K10" i="2" s="1"/>
  <c r="O7" i="6" s="1"/>
  <c r="N10" i="2"/>
  <c r="O10" i="2" s="1"/>
  <c r="P7" i="6" s="1"/>
  <c r="F11" i="2"/>
  <c r="G11" i="2" s="1"/>
  <c r="N5" i="6" s="1"/>
  <c r="J11" i="2"/>
  <c r="K11" i="2" s="1"/>
  <c r="O5" i="6" s="1"/>
  <c r="N11" i="2"/>
  <c r="O11" i="2" s="1"/>
  <c r="P5" i="6" s="1"/>
  <c r="F12" i="2"/>
  <c r="G12" i="2" s="1"/>
  <c r="N9" i="6" s="1"/>
  <c r="J12" i="2"/>
  <c r="K12" i="2" s="1"/>
  <c r="O9" i="6" s="1"/>
  <c r="N12" i="2"/>
  <c r="O12" i="2" s="1"/>
  <c r="P9" i="6" s="1"/>
  <c r="F13" i="2"/>
  <c r="G13" i="2" s="1"/>
  <c r="N8" i="6" s="1"/>
  <c r="J13" i="2"/>
  <c r="K13" i="2" s="1"/>
  <c r="O8" i="6" s="1"/>
  <c r="N13" i="2"/>
  <c r="O13" i="2" s="1"/>
  <c r="P8" i="6" s="1"/>
  <c r="F14" i="2"/>
  <c r="G14" i="2" s="1"/>
  <c r="N11" i="6" s="1"/>
  <c r="J14" i="2"/>
  <c r="K14" i="2" s="1"/>
  <c r="O11" i="6" s="1"/>
  <c r="N14" i="2"/>
  <c r="O14" i="2" s="1"/>
  <c r="P11" i="6" s="1"/>
  <c r="F15" i="2"/>
  <c r="G15" i="2"/>
  <c r="J15" i="2"/>
  <c r="K15" i="2"/>
  <c r="N15" i="2"/>
  <c r="O15" i="2"/>
  <c r="F16" i="2"/>
  <c r="G16" i="2"/>
  <c r="J16" i="2"/>
  <c r="K16" i="2"/>
  <c r="N16" i="2"/>
  <c r="O16" i="2"/>
  <c r="F17" i="2"/>
  <c r="G17" i="2"/>
  <c r="J17" i="2"/>
  <c r="K17" i="2"/>
  <c r="N17" i="2"/>
  <c r="O17" i="2"/>
  <c r="F18" i="2"/>
  <c r="G18" i="2"/>
  <c r="J18" i="2"/>
  <c r="K18" i="2"/>
  <c r="N18" i="2"/>
  <c r="O18" i="2"/>
  <c r="F19" i="2"/>
  <c r="G19" i="2"/>
  <c r="J19" i="2"/>
  <c r="K19" i="2"/>
  <c r="N19" i="2"/>
  <c r="O19" i="2"/>
  <c r="F20" i="2"/>
  <c r="G20" i="2"/>
  <c r="J20" i="2"/>
  <c r="K20" i="2"/>
  <c r="N20" i="2"/>
  <c r="O20" i="2"/>
  <c r="F21" i="2"/>
  <c r="G21" i="2"/>
  <c r="J21" i="2"/>
  <c r="K21" i="2"/>
  <c r="N21" i="2"/>
  <c r="O21" i="2"/>
  <c r="F22" i="2"/>
  <c r="G22" i="2"/>
  <c r="J22" i="2"/>
  <c r="K22" i="2"/>
  <c r="N22" i="2"/>
  <c r="O22" i="2"/>
  <c r="F23" i="2"/>
  <c r="G23" i="2"/>
  <c r="J23" i="2"/>
  <c r="K23" i="2"/>
  <c r="N23" i="2"/>
  <c r="O23" i="2"/>
  <c r="F24" i="2"/>
  <c r="G24" i="2"/>
  <c r="J24" i="2"/>
  <c r="K24" i="2"/>
  <c r="N24" i="2"/>
  <c r="O24" i="2"/>
  <c r="F25" i="2"/>
  <c r="G25" i="2"/>
  <c r="J25" i="2"/>
  <c r="K25" i="2"/>
  <c r="N25" i="2"/>
  <c r="O25" i="2"/>
  <c r="F26" i="2"/>
  <c r="G26" i="2"/>
  <c r="J26" i="2"/>
  <c r="K26" i="2"/>
  <c r="N26" i="2"/>
  <c r="O26" i="2"/>
  <c r="F27" i="2"/>
  <c r="G27" i="2"/>
  <c r="J27" i="2"/>
  <c r="K27" i="2"/>
  <c r="N27" i="2"/>
  <c r="O27" i="2"/>
  <c r="F28" i="2"/>
  <c r="G28" i="2"/>
  <c r="J28" i="2"/>
  <c r="K28" i="2"/>
  <c r="N28" i="2"/>
  <c r="O28" i="2"/>
  <c r="F29" i="2"/>
  <c r="G29" i="2"/>
  <c r="J29" i="2"/>
  <c r="K29" i="2"/>
  <c r="N29" i="2"/>
  <c r="O29" i="2"/>
  <c r="F30" i="2"/>
  <c r="G30" i="2"/>
  <c r="J30" i="2"/>
  <c r="K30" i="2"/>
  <c r="N30" i="2"/>
  <c r="O30" i="2"/>
  <c r="F31" i="2"/>
  <c r="G31" i="2"/>
  <c r="J31" i="2"/>
  <c r="K31" i="2"/>
  <c r="N31" i="2"/>
  <c r="O31" i="2"/>
  <c r="F32" i="2"/>
  <c r="G32" i="2"/>
  <c r="J32" i="2"/>
  <c r="K32" i="2"/>
  <c r="N32" i="2"/>
  <c r="O32" i="2"/>
  <c r="F33" i="2"/>
  <c r="G33" i="2"/>
  <c r="J33" i="2"/>
  <c r="K33" i="2"/>
  <c r="N33" i="2"/>
  <c r="O33" i="2"/>
  <c r="F34" i="2"/>
  <c r="G34" i="2"/>
  <c r="J34" i="2"/>
  <c r="K34" i="2"/>
  <c r="N34" i="2"/>
  <c r="O34" i="2"/>
  <c r="R15" i="2"/>
  <c r="F8" i="1"/>
  <c r="G8" i="1" s="1"/>
  <c r="F9" i="1"/>
  <c r="G9" i="1" s="1"/>
  <c r="F10" i="1"/>
  <c r="G10" i="1" s="1"/>
  <c r="N6" i="5" s="1"/>
  <c r="F11" i="1"/>
  <c r="G11" i="1" s="1"/>
  <c r="N8" i="5" s="1"/>
  <c r="F12" i="1"/>
  <c r="F13" i="1"/>
  <c r="F14" i="1"/>
  <c r="F15" i="1"/>
  <c r="F16" i="1"/>
  <c r="F17" i="1"/>
  <c r="F18" i="1"/>
  <c r="F19" i="1"/>
  <c r="R21" i="1"/>
  <c r="R22" i="1"/>
  <c r="R23" i="1"/>
  <c r="R24" i="1"/>
  <c r="N6" i="3"/>
  <c r="N20" i="3"/>
  <c r="R7" i="6" l="1"/>
  <c r="R6" i="6"/>
  <c r="R11" i="6"/>
  <c r="R16" i="6"/>
  <c r="R12" i="6"/>
  <c r="R8" i="6"/>
  <c r="R9" i="6"/>
  <c r="R5" i="6"/>
  <c r="R14" i="6"/>
  <c r="R15" i="6"/>
  <c r="N19" i="5"/>
  <c r="N12" i="5"/>
  <c r="J9" i="3"/>
  <c r="K9" i="3" s="1"/>
  <c r="O49" i="7" s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9" i="1"/>
  <c r="G18" i="1"/>
  <c r="N10" i="5" s="1"/>
  <c r="G17" i="1"/>
  <c r="N5" i="5" s="1"/>
  <c r="G16" i="1"/>
  <c r="N7" i="5" s="1"/>
  <c r="G15" i="1"/>
  <c r="N13" i="5" s="1"/>
  <c r="G14" i="1"/>
  <c r="G13" i="1"/>
  <c r="N15" i="5" s="1"/>
  <c r="J6" i="3"/>
  <c r="K6" i="3" s="1"/>
  <c r="J7" i="3"/>
  <c r="K7" i="3" s="1"/>
  <c r="O46" i="7" s="1"/>
  <c r="J8" i="3"/>
  <c r="K8" i="3" s="1"/>
  <c r="O22" i="7" s="1"/>
  <c r="J10" i="3"/>
  <c r="K10" i="3" s="1"/>
  <c r="O47" i="7" s="1"/>
  <c r="J11" i="3"/>
  <c r="K11" i="3" s="1"/>
  <c r="O41" i="7" s="1"/>
  <c r="J12" i="3"/>
  <c r="K12" i="3" s="1"/>
  <c r="O18" i="7" s="1"/>
  <c r="J13" i="3"/>
  <c r="K13" i="3" s="1"/>
  <c r="O48" i="7" s="1"/>
  <c r="J14" i="3"/>
  <c r="K14" i="3" s="1"/>
  <c r="O50" i="7" s="1"/>
  <c r="J15" i="3"/>
  <c r="K15" i="3" s="1"/>
  <c r="O7" i="7" s="1"/>
  <c r="J16" i="3"/>
  <c r="K16" i="3" s="1"/>
  <c r="O51" i="7" s="1"/>
  <c r="J17" i="3"/>
  <c r="K17" i="3" s="1"/>
  <c r="O26" i="7" s="1"/>
  <c r="J18" i="3"/>
  <c r="K18" i="3" s="1"/>
  <c r="O17" i="7" s="1"/>
  <c r="J19" i="3"/>
  <c r="K19" i="3" s="1"/>
  <c r="O15" i="7" s="1"/>
  <c r="J20" i="3"/>
  <c r="K20" i="3" s="1"/>
  <c r="O52" i="7" s="1"/>
  <c r="J21" i="3"/>
  <c r="K21" i="3" s="1"/>
  <c r="O14" i="7" s="1"/>
  <c r="J22" i="3"/>
  <c r="K22" i="3" s="1"/>
  <c r="O38" i="7" s="1"/>
  <c r="J23" i="3"/>
  <c r="K23" i="3" s="1"/>
  <c r="O53" i="7" s="1"/>
  <c r="J24" i="3"/>
  <c r="K24" i="3" s="1"/>
  <c r="O10" i="7" s="1"/>
  <c r="J25" i="3"/>
  <c r="K25" i="3" s="1"/>
  <c r="O54" i="7" s="1"/>
  <c r="J26" i="3"/>
  <c r="K26" i="3" s="1"/>
  <c r="J27" i="3"/>
  <c r="K27" i="3" s="1"/>
  <c r="J28" i="3"/>
  <c r="K28" i="3" s="1"/>
  <c r="O8" i="7" s="1"/>
  <c r="J29" i="3"/>
  <c r="K29" i="3" s="1"/>
  <c r="O19" i="7" s="1"/>
  <c r="J30" i="3"/>
  <c r="K30" i="3" s="1"/>
  <c r="O6" i="7" s="1"/>
  <c r="J31" i="3"/>
  <c r="K31" i="3" s="1"/>
  <c r="O29" i="7" s="1"/>
  <c r="J32" i="3"/>
  <c r="K32" i="3" s="1"/>
  <c r="O31" i="7" s="1"/>
  <c r="J33" i="3"/>
  <c r="K33" i="3" s="1"/>
  <c r="O13" i="7" s="1"/>
  <c r="J34" i="3"/>
  <c r="K34" i="3" s="1"/>
  <c r="O42" i="7" s="1"/>
  <c r="O58" i="7" l="1"/>
  <c r="O11" i="7"/>
  <c r="O5" i="7"/>
  <c r="O45" i="7"/>
  <c r="O6" i="3" l="1"/>
  <c r="N7" i="3"/>
  <c r="O7" i="3" s="1"/>
  <c r="P46" i="7" s="1"/>
  <c r="N8" i="3"/>
  <c r="O8" i="3" s="1"/>
  <c r="P22" i="7" s="1"/>
  <c r="N9" i="3"/>
  <c r="O9" i="3" s="1"/>
  <c r="P49" i="7" s="1"/>
  <c r="N10" i="3"/>
  <c r="O10" i="3" s="1"/>
  <c r="P47" i="7" s="1"/>
  <c r="N11" i="3"/>
  <c r="O11" i="3" s="1"/>
  <c r="P41" i="7" s="1"/>
  <c r="N12" i="3"/>
  <c r="O12" i="3" s="1"/>
  <c r="P18" i="7" s="1"/>
  <c r="N13" i="3"/>
  <c r="O13" i="3" s="1"/>
  <c r="P48" i="7" s="1"/>
  <c r="N14" i="3"/>
  <c r="O14" i="3" s="1"/>
  <c r="P50" i="7" s="1"/>
  <c r="N15" i="3"/>
  <c r="O15" i="3" s="1"/>
  <c r="P7" i="7" s="1"/>
  <c r="N16" i="3"/>
  <c r="O16" i="3" s="1"/>
  <c r="P51" i="7" s="1"/>
  <c r="N17" i="3"/>
  <c r="O17" i="3" s="1"/>
  <c r="P26" i="7" s="1"/>
  <c r="N18" i="3"/>
  <c r="O18" i="3" s="1"/>
  <c r="P17" i="7" s="1"/>
  <c r="N19" i="3"/>
  <c r="O19" i="3" s="1"/>
  <c r="P15" i="7" s="1"/>
  <c r="O20" i="3"/>
  <c r="P52" i="7" s="1"/>
  <c r="N21" i="3"/>
  <c r="O21" i="3" s="1"/>
  <c r="P14" i="7" s="1"/>
  <c r="N22" i="3"/>
  <c r="O22" i="3" s="1"/>
  <c r="P38" i="7" s="1"/>
  <c r="N23" i="3"/>
  <c r="O23" i="3" s="1"/>
  <c r="P53" i="7" s="1"/>
  <c r="N5" i="3"/>
  <c r="O5" i="3" s="1"/>
  <c r="P43" i="7" s="1"/>
  <c r="G6" i="3"/>
  <c r="F7" i="3"/>
  <c r="G7" i="3" s="1"/>
  <c r="N46" i="7" s="1"/>
  <c r="F8" i="3"/>
  <c r="G8" i="3" s="1"/>
  <c r="N22" i="7" s="1"/>
  <c r="F9" i="3"/>
  <c r="G9" i="3" s="1"/>
  <c r="N49" i="7" s="1"/>
  <c r="F10" i="3"/>
  <c r="G10" i="3" s="1"/>
  <c r="N47" i="7" s="1"/>
  <c r="F11" i="3"/>
  <c r="G11" i="3" s="1"/>
  <c r="N41" i="7" s="1"/>
  <c r="F12" i="3"/>
  <c r="G12" i="3" s="1"/>
  <c r="N18" i="7" s="1"/>
  <c r="F13" i="3"/>
  <c r="G13" i="3" s="1"/>
  <c r="N48" i="7" s="1"/>
  <c r="F14" i="3"/>
  <c r="G14" i="3" s="1"/>
  <c r="N50" i="7" s="1"/>
  <c r="F15" i="3"/>
  <c r="G15" i="3" s="1"/>
  <c r="N7" i="7" s="1"/>
  <c r="F16" i="3"/>
  <c r="G16" i="3" s="1"/>
  <c r="N51" i="7" s="1"/>
  <c r="F17" i="3"/>
  <c r="G17" i="3" s="1"/>
  <c r="N26" i="7" s="1"/>
  <c r="F18" i="3"/>
  <c r="G18" i="3" s="1"/>
  <c r="N17" i="7" s="1"/>
  <c r="F19" i="3"/>
  <c r="G19" i="3" s="1"/>
  <c r="N15" i="7" s="1"/>
  <c r="F20" i="3"/>
  <c r="G20" i="3" s="1"/>
  <c r="N52" i="7" s="1"/>
  <c r="F21" i="3"/>
  <c r="G21" i="3" s="1"/>
  <c r="N14" i="7" s="1"/>
  <c r="G22" i="3"/>
  <c r="N38" i="7" s="1"/>
  <c r="G23" i="3"/>
  <c r="N53" i="7" s="1"/>
  <c r="G5" i="3"/>
  <c r="N43" i="7" s="1"/>
  <c r="J5" i="3"/>
  <c r="K5" i="3" s="1"/>
  <c r="O43" i="7" s="1"/>
  <c r="R14" i="7" l="1"/>
  <c r="R17" i="7"/>
  <c r="R50" i="7"/>
  <c r="R47" i="7"/>
  <c r="R38" i="7"/>
  <c r="R53" i="7"/>
  <c r="R15" i="7"/>
  <c r="R7" i="7"/>
  <c r="R41" i="7"/>
  <c r="R46" i="7"/>
  <c r="R52" i="7"/>
  <c r="R51" i="7"/>
  <c r="R18" i="7"/>
  <c r="R22" i="7"/>
  <c r="R26" i="7"/>
  <c r="R48" i="7"/>
  <c r="R49" i="7"/>
  <c r="N45" i="7"/>
  <c r="R43" i="7"/>
  <c r="P45" i="7"/>
  <c r="N25" i="3"/>
  <c r="O25" i="3" s="1"/>
  <c r="P54" i="7" s="1"/>
  <c r="N26" i="3"/>
  <c r="O26" i="3" s="1"/>
  <c r="P5" i="7" s="1"/>
  <c r="N27" i="3"/>
  <c r="O27" i="3" s="1"/>
  <c r="N28" i="3"/>
  <c r="O28" i="3" s="1"/>
  <c r="P8" i="7" s="1"/>
  <c r="N29" i="3"/>
  <c r="O29" i="3" s="1"/>
  <c r="P19" i="7" s="1"/>
  <c r="N30" i="3"/>
  <c r="O30" i="3" s="1"/>
  <c r="P6" i="7" s="1"/>
  <c r="N31" i="3"/>
  <c r="O31" i="3" s="1"/>
  <c r="P29" i="7" s="1"/>
  <c r="N32" i="3"/>
  <c r="O32" i="3" s="1"/>
  <c r="P31" i="7" s="1"/>
  <c r="N33" i="3"/>
  <c r="O33" i="3" s="1"/>
  <c r="P13" i="7" s="1"/>
  <c r="N34" i="3"/>
  <c r="O34" i="3" s="1"/>
  <c r="P42" i="7" s="1"/>
  <c r="Q13" i="3"/>
  <c r="Q19" i="3"/>
  <c r="Q20" i="3"/>
  <c r="AA52" i="7" s="1"/>
  <c r="T75" i="7" s="1"/>
  <c r="U75" i="7" s="1"/>
  <c r="Q23" i="3"/>
  <c r="G24" i="3"/>
  <c r="R10" i="7" s="1"/>
  <c r="G25" i="3"/>
  <c r="N54" i="7" s="1"/>
  <c r="G26" i="3"/>
  <c r="N5" i="7" s="1"/>
  <c r="R5" i="7" s="1"/>
  <c r="F27" i="3"/>
  <c r="G27" i="3" s="1"/>
  <c r="F28" i="3"/>
  <c r="G28" i="3" s="1"/>
  <c r="N8" i="7" s="1"/>
  <c r="F29" i="3"/>
  <c r="G29" i="3" s="1"/>
  <c r="N19" i="7" s="1"/>
  <c r="F30" i="3"/>
  <c r="G30" i="3" s="1"/>
  <c r="N6" i="7" s="1"/>
  <c r="F31" i="3"/>
  <c r="G31" i="3" s="1"/>
  <c r="N29" i="7" s="1"/>
  <c r="F32" i="3"/>
  <c r="G32" i="3" s="1"/>
  <c r="N31" i="7" s="1"/>
  <c r="F33" i="3"/>
  <c r="G33" i="3" s="1"/>
  <c r="N13" i="7" s="1"/>
  <c r="F34" i="3"/>
  <c r="G34" i="3" s="1"/>
  <c r="N42" i="7" s="1"/>
  <c r="Q22" i="3"/>
  <c r="Q21" i="3"/>
  <c r="Q16" i="3"/>
  <c r="Q9" i="3"/>
  <c r="Q8" i="3"/>
  <c r="AA23" i="7" s="1"/>
  <c r="R34" i="2"/>
  <c r="Q34" i="2"/>
  <c r="R33" i="2"/>
  <c r="Q33" i="2"/>
  <c r="R32" i="2"/>
  <c r="Q32" i="2"/>
  <c r="R31" i="2"/>
  <c r="Q31" i="2"/>
  <c r="R30" i="2"/>
  <c r="Q30" i="2"/>
  <c r="R29" i="2"/>
  <c r="Q29" i="2"/>
  <c r="R28" i="2"/>
  <c r="Q28" i="2"/>
  <c r="R27" i="2"/>
  <c r="Q27" i="2"/>
  <c r="R26" i="2"/>
  <c r="Q26" i="2"/>
  <c r="R25" i="2"/>
  <c r="Q25" i="2"/>
  <c r="R24" i="2"/>
  <c r="Q24" i="2"/>
  <c r="R23" i="2"/>
  <c r="Q23" i="2"/>
  <c r="R22" i="2"/>
  <c r="Q22" i="2"/>
  <c r="R21" i="2"/>
  <c r="Q21" i="2"/>
  <c r="R20" i="2"/>
  <c r="Q20" i="2"/>
  <c r="R19" i="2"/>
  <c r="Q19" i="2"/>
  <c r="R18" i="2"/>
  <c r="Q18" i="2"/>
  <c r="R17" i="2"/>
  <c r="Q17" i="2"/>
  <c r="R16" i="2"/>
  <c r="Q16" i="2"/>
  <c r="Q15" i="2"/>
  <c r="Q14" i="2"/>
  <c r="Q13" i="2"/>
  <c r="Q12" i="2"/>
  <c r="Q11" i="2"/>
  <c r="AA34" i="7" l="1"/>
  <c r="Q33" i="3"/>
  <c r="Q27" i="3"/>
  <c r="AA38" i="7"/>
  <c r="T61" i="7" s="1"/>
  <c r="U61" i="7" s="1"/>
  <c r="AA12" i="7"/>
  <c r="AA43" i="7"/>
  <c r="T66" i="7" s="1"/>
  <c r="U66" i="7" s="1"/>
  <c r="AA40" i="7"/>
  <c r="T63" i="7" s="1"/>
  <c r="U63" i="7" s="1"/>
  <c r="AA24" i="7"/>
  <c r="Q28" i="3"/>
  <c r="Q32" i="3"/>
  <c r="R8" i="7"/>
  <c r="R31" i="7"/>
  <c r="R13" i="7"/>
  <c r="R42" i="7"/>
  <c r="Q34" i="3"/>
  <c r="Q30" i="3"/>
  <c r="R29" i="7"/>
  <c r="R6" i="7"/>
  <c r="Q31" i="3"/>
  <c r="AA27" i="7" s="1"/>
  <c r="AA51" i="7"/>
  <c r="AA49" i="7"/>
  <c r="T72" i="7" s="1"/>
  <c r="U72" i="7" s="1"/>
  <c r="R19" i="7"/>
  <c r="Q29" i="3"/>
  <c r="AA25" i="7" s="1"/>
  <c r="AA22" i="7"/>
  <c r="AA48" i="7"/>
  <c r="T71" i="7" s="1"/>
  <c r="U71" i="7" s="1"/>
  <c r="R54" i="7"/>
  <c r="N58" i="7"/>
  <c r="N11" i="7"/>
  <c r="R45" i="7"/>
  <c r="P58" i="7"/>
  <c r="P11" i="7"/>
  <c r="AA5" i="6"/>
  <c r="T5" i="6" s="1"/>
  <c r="AA11" i="6"/>
  <c r="T11" i="6" s="1"/>
  <c r="AA9" i="6"/>
  <c r="T9" i="6" s="1"/>
  <c r="AA8" i="6"/>
  <c r="T8" i="6" s="1"/>
  <c r="Q26" i="3"/>
  <c r="Q25" i="3"/>
  <c r="AA39" i="7" s="1"/>
  <c r="Q24" i="3"/>
  <c r="Q18" i="3"/>
  <c r="AA17" i="7" s="1"/>
  <c r="Q15" i="3"/>
  <c r="AA16" i="7" s="1"/>
  <c r="Q14" i="3"/>
  <c r="Q7" i="3"/>
  <c r="Q11" i="3"/>
  <c r="AA30" i="7" s="1"/>
  <c r="Q17" i="3"/>
  <c r="AA21" i="7" s="1"/>
  <c r="Q6" i="3"/>
  <c r="AA53" i="7" s="1"/>
  <c r="T76" i="7" s="1"/>
  <c r="U76" i="7" s="1"/>
  <c r="Q12" i="3"/>
  <c r="Q10" i="3"/>
  <c r="Q6" i="2"/>
  <c r="AA6" i="6" s="1"/>
  <c r="Q10" i="2"/>
  <c r="Q5" i="2"/>
  <c r="AA12" i="6" s="1"/>
  <c r="T12" i="6" s="1"/>
  <c r="Q9" i="2"/>
  <c r="AA16" i="6" s="1"/>
  <c r="Q8" i="2"/>
  <c r="AA15" i="6" s="1"/>
  <c r="Q7" i="2"/>
  <c r="R25" i="1"/>
  <c r="R26" i="1"/>
  <c r="R27" i="1"/>
  <c r="R28" i="1"/>
  <c r="R29" i="1"/>
  <c r="R30" i="1"/>
  <c r="R31" i="1"/>
  <c r="R32" i="1"/>
  <c r="R33" i="1"/>
  <c r="R34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N6" i="1"/>
  <c r="P18" i="5" s="1"/>
  <c r="N7" i="1"/>
  <c r="O7" i="1" s="1"/>
  <c r="P11" i="5" s="1"/>
  <c r="N8" i="1"/>
  <c r="O8" i="1" s="1"/>
  <c r="P12" i="5" s="1"/>
  <c r="N9" i="1"/>
  <c r="O9" i="1" s="1"/>
  <c r="P19" i="5" s="1"/>
  <c r="N10" i="1"/>
  <c r="O10" i="1" s="1"/>
  <c r="P6" i="5" s="1"/>
  <c r="N11" i="1"/>
  <c r="O11" i="1" s="1"/>
  <c r="P8" i="5" s="1"/>
  <c r="N12" i="1"/>
  <c r="O12" i="1" s="1"/>
  <c r="P9" i="5" s="1"/>
  <c r="N13" i="1"/>
  <c r="O13" i="1" s="1"/>
  <c r="P15" i="5" s="1"/>
  <c r="N14" i="1"/>
  <c r="N15" i="1"/>
  <c r="O15" i="1" s="1"/>
  <c r="P13" i="5" s="1"/>
  <c r="N16" i="1"/>
  <c r="N17" i="1"/>
  <c r="O17" i="1" s="1"/>
  <c r="P5" i="5" s="1"/>
  <c r="N18" i="1"/>
  <c r="O18" i="1" s="1"/>
  <c r="P10" i="5" s="1"/>
  <c r="N19" i="1"/>
  <c r="O19" i="1" s="1"/>
  <c r="N20" i="1"/>
  <c r="O20" i="1" s="1"/>
  <c r="P20" i="5" s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5" i="1"/>
  <c r="P17" i="5" s="1"/>
  <c r="J6" i="1"/>
  <c r="K6" i="1" s="1"/>
  <c r="O18" i="5" s="1"/>
  <c r="J7" i="1"/>
  <c r="K7" i="1" s="1"/>
  <c r="O11" i="5" s="1"/>
  <c r="J8" i="1"/>
  <c r="K8" i="1" s="1"/>
  <c r="O12" i="5" s="1"/>
  <c r="J9" i="1"/>
  <c r="K9" i="1" s="1"/>
  <c r="O19" i="5" s="1"/>
  <c r="J10" i="1"/>
  <c r="K10" i="1" s="1"/>
  <c r="O6" i="5" s="1"/>
  <c r="J11" i="1"/>
  <c r="K11" i="1" s="1"/>
  <c r="O8" i="5" s="1"/>
  <c r="J12" i="1"/>
  <c r="K12" i="1" s="1"/>
  <c r="O9" i="5" s="1"/>
  <c r="J13" i="1"/>
  <c r="K13" i="1" s="1"/>
  <c r="O15" i="5" s="1"/>
  <c r="J14" i="1"/>
  <c r="K14" i="1" s="1"/>
  <c r="J15" i="1"/>
  <c r="K15" i="1" s="1"/>
  <c r="O13" i="5" s="1"/>
  <c r="J16" i="1"/>
  <c r="K16" i="1" s="1"/>
  <c r="O7" i="5" s="1"/>
  <c r="J17" i="1"/>
  <c r="K17" i="1" s="1"/>
  <c r="O5" i="5" s="1"/>
  <c r="J18" i="1"/>
  <c r="K18" i="1" s="1"/>
  <c r="O10" i="5" s="1"/>
  <c r="J19" i="1"/>
  <c r="K19" i="1" s="1"/>
  <c r="J20" i="1"/>
  <c r="K20" i="1" s="1"/>
  <c r="O20" i="5" s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5" i="1"/>
  <c r="O17" i="5" s="1"/>
  <c r="F6" i="1"/>
  <c r="G6" i="1" s="1"/>
  <c r="N18" i="5" s="1"/>
  <c r="F7" i="1"/>
  <c r="G7" i="1" s="1"/>
  <c r="N11" i="5" s="1"/>
  <c r="G12" i="1"/>
  <c r="N9" i="5" s="1"/>
  <c r="F20" i="1"/>
  <c r="G20" i="1" s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" i="1"/>
  <c r="N17" i="5" s="1"/>
  <c r="R6" i="5" l="1"/>
  <c r="R5" i="5"/>
  <c r="AA7" i="6"/>
  <c r="T7" i="6" s="1"/>
  <c r="AA28" i="7"/>
  <c r="AA33" i="7"/>
  <c r="T33" i="7" s="1"/>
  <c r="AA14" i="7"/>
  <c r="AA15" i="7"/>
  <c r="AA13" i="7"/>
  <c r="AA20" i="7"/>
  <c r="AA37" i="7"/>
  <c r="T60" i="7" s="1"/>
  <c r="U60" i="7" s="1"/>
  <c r="AA36" i="7"/>
  <c r="T59" i="7" s="1"/>
  <c r="U59" i="7" s="1"/>
  <c r="T56" i="7"/>
  <c r="U56" i="7" s="1"/>
  <c r="T74" i="7"/>
  <c r="U74" i="7" s="1"/>
  <c r="T24" i="7"/>
  <c r="AA26" i="7"/>
  <c r="AA6" i="7"/>
  <c r="AA10" i="7"/>
  <c r="AA32" i="7"/>
  <c r="AA11" i="7"/>
  <c r="AA54" i="7"/>
  <c r="T77" i="7" s="1"/>
  <c r="U77" i="7" s="1"/>
  <c r="AA35" i="7"/>
  <c r="T58" i="7" s="1"/>
  <c r="U58" i="7" s="1"/>
  <c r="AA31" i="7"/>
  <c r="AA5" i="7"/>
  <c r="T5" i="7" s="1"/>
  <c r="AA9" i="7"/>
  <c r="T16" i="7" s="1"/>
  <c r="T49" i="7"/>
  <c r="AA8" i="7"/>
  <c r="T48" i="7"/>
  <c r="T21" i="7"/>
  <c r="T53" i="7"/>
  <c r="AA42" i="7"/>
  <c r="AA7" i="7"/>
  <c r="AA29" i="7"/>
  <c r="AA45" i="7"/>
  <c r="AA41" i="7"/>
  <c r="T64" i="7" s="1"/>
  <c r="U64" i="7" s="1"/>
  <c r="AA46" i="7"/>
  <c r="T69" i="7" s="1"/>
  <c r="U69" i="7" s="1"/>
  <c r="AA19" i="7"/>
  <c r="AA50" i="7"/>
  <c r="T73" i="7" s="1"/>
  <c r="U73" i="7" s="1"/>
  <c r="R13" i="3"/>
  <c r="AA18" i="7"/>
  <c r="R12" i="3"/>
  <c r="AA47" i="7"/>
  <c r="T70" i="7" s="1"/>
  <c r="U70" i="7" s="1"/>
  <c r="R11" i="7"/>
  <c r="R58" i="7"/>
  <c r="R10" i="5"/>
  <c r="R18" i="5"/>
  <c r="R15" i="5"/>
  <c r="R19" i="5"/>
  <c r="R9" i="5"/>
  <c r="R12" i="5"/>
  <c r="R17" i="5"/>
  <c r="Q19" i="1"/>
  <c r="R13" i="5"/>
  <c r="R8" i="5"/>
  <c r="R11" i="5"/>
  <c r="O16" i="1"/>
  <c r="P7" i="5" s="1"/>
  <c r="R7" i="5" s="1"/>
  <c r="Q17" i="1"/>
  <c r="AA14" i="6"/>
  <c r="AA13" i="6"/>
  <c r="T13" i="6" s="1"/>
  <c r="T15" i="6"/>
  <c r="T16" i="6"/>
  <c r="R11" i="2"/>
  <c r="R14" i="2"/>
  <c r="R12" i="2"/>
  <c r="R13" i="2"/>
  <c r="Q20" i="1"/>
  <c r="Q18" i="1"/>
  <c r="N21" i="5"/>
  <c r="N20" i="5"/>
  <c r="R20" i="5" s="1"/>
  <c r="Q15" i="1"/>
  <c r="O14" i="1"/>
  <c r="Q14" i="1" s="1"/>
  <c r="R8" i="2"/>
  <c r="R10" i="2"/>
  <c r="R9" i="2"/>
  <c r="R7" i="2"/>
  <c r="Q8" i="1"/>
  <c r="AA12" i="5" s="1"/>
  <c r="T12" i="5" s="1"/>
  <c r="Q10" i="1"/>
  <c r="AA6" i="5" s="1"/>
  <c r="Q6" i="1"/>
  <c r="AA18" i="5" s="1"/>
  <c r="Q7" i="1"/>
  <c r="AA11" i="5" s="1"/>
  <c r="T11" i="5" s="1"/>
  <c r="R6" i="2"/>
  <c r="R5" i="2"/>
  <c r="Q11" i="1"/>
  <c r="Q13" i="1"/>
  <c r="Q9" i="1"/>
  <c r="AA19" i="5" s="1"/>
  <c r="T19" i="5" s="1"/>
  <c r="Q5" i="1"/>
  <c r="Q12" i="1"/>
  <c r="AA9" i="5" s="1"/>
  <c r="T20" i="7" l="1"/>
  <c r="T14" i="7"/>
  <c r="T11" i="7"/>
  <c r="T9" i="7"/>
  <c r="T6" i="6"/>
  <c r="AA17" i="5"/>
  <c r="T17" i="5" s="1"/>
  <c r="AA16" i="5"/>
  <c r="T16" i="5" s="1"/>
  <c r="AA13" i="5"/>
  <c r="AA14" i="5"/>
  <c r="T19" i="7"/>
  <c r="T6" i="7"/>
  <c r="T51" i="7"/>
  <c r="T17" i="7"/>
  <c r="T18" i="7"/>
  <c r="T43" i="7"/>
  <c r="T40" i="7"/>
  <c r="T13" i="7"/>
  <c r="T35" i="7"/>
  <c r="T68" i="7"/>
  <c r="U68" i="7" s="1"/>
  <c r="T38" i="7"/>
  <c r="T36" i="7"/>
  <c r="T39" i="7"/>
  <c r="T65" i="7"/>
  <c r="U65" i="7" s="1"/>
  <c r="T32" i="7"/>
  <c r="T55" i="7"/>
  <c r="U55" i="7" s="1"/>
  <c r="T28" i="7"/>
  <c r="T7" i="7"/>
  <c r="T12" i="7"/>
  <c r="T15" i="7"/>
  <c r="T23" i="7"/>
  <c r="T8" i="7"/>
  <c r="T10" i="7"/>
  <c r="T54" i="7"/>
  <c r="T46" i="7"/>
  <c r="T25" i="7"/>
  <c r="T41" i="7"/>
  <c r="T27" i="7"/>
  <c r="T29" i="7"/>
  <c r="T44" i="7"/>
  <c r="T42" i="7"/>
  <c r="T37" i="7"/>
  <c r="T22" i="7"/>
  <c r="T47" i="7"/>
  <c r="T52" i="7"/>
  <c r="T31" i="7"/>
  <c r="T50" i="7"/>
  <c r="T30" i="7"/>
  <c r="T45" i="7"/>
  <c r="T34" i="7"/>
  <c r="T26" i="7"/>
  <c r="R21" i="5"/>
  <c r="Q16" i="1"/>
  <c r="R17" i="1" s="1"/>
  <c r="AA5" i="5"/>
  <c r="T5" i="5" s="1"/>
  <c r="T14" i="6"/>
  <c r="U18" i="6" s="1"/>
  <c r="AA15" i="5"/>
  <c r="AA20" i="5"/>
  <c r="T20" i="5" s="1"/>
  <c r="AA10" i="5"/>
  <c r="T10" i="5" s="1"/>
  <c r="R10" i="1"/>
  <c r="R11" i="1"/>
  <c r="U17" i="6" l="1"/>
  <c r="U14" i="6"/>
  <c r="R7" i="1"/>
  <c r="R5" i="1"/>
  <c r="R20" i="1"/>
  <c r="R14" i="1"/>
  <c r="R18" i="1"/>
  <c r="U15" i="6"/>
  <c r="R15" i="1"/>
  <c r="T13" i="5"/>
  <c r="R12" i="1"/>
  <c r="R19" i="1"/>
  <c r="R9" i="1"/>
  <c r="R13" i="1"/>
  <c r="R6" i="1"/>
  <c r="R8" i="1"/>
  <c r="AA8" i="5"/>
  <c r="T8" i="5" s="1"/>
  <c r="U24" i="7"/>
  <c r="U43" i="7"/>
  <c r="U7" i="6"/>
  <c r="U8" i="6"/>
  <c r="U5" i="7"/>
  <c r="U14" i="7"/>
  <c r="U25" i="7"/>
  <c r="U20" i="7"/>
  <c r="U35" i="7"/>
  <c r="U30" i="7"/>
  <c r="U47" i="7"/>
  <c r="U48" i="7"/>
  <c r="U33" i="7"/>
  <c r="U19" i="7"/>
  <c r="U28" i="7"/>
  <c r="U10" i="7"/>
  <c r="U40" i="7"/>
  <c r="U8" i="7"/>
  <c r="U11" i="7"/>
  <c r="U22" i="7"/>
  <c r="U38" i="7"/>
  <c r="U42" i="7"/>
  <c r="U46" i="7"/>
  <c r="U31" i="7"/>
  <c r="U37" i="7"/>
  <c r="U16" i="7"/>
  <c r="U21" i="7"/>
  <c r="U7" i="7"/>
  <c r="U12" i="7"/>
  <c r="U17" i="7"/>
  <c r="U23" i="7"/>
  <c r="U27" i="7"/>
  <c r="U45" i="7"/>
  <c r="U50" i="7"/>
  <c r="U41" i="7"/>
  <c r="U18" i="7"/>
  <c r="U32" i="7"/>
  <c r="U29" i="7"/>
  <c r="U44" i="7"/>
  <c r="U49" i="7"/>
  <c r="U5" i="6"/>
  <c r="U12" i="6"/>
  <c r="U16" i="6"/>
  <c r="U13" i="6"/>
  <c r="U6" i="6"/>
  <c r="U9" i="6"/>
  <c r="U11" i="6"/>
  <c r="U13" i="7"/>
  <c r="U36" i="7"/>
  <c r="U9" i="7"/>
  <c r="U15" i="7"/>
  <c r="U6" i="7"/>
  <c r="U51" i="7"/>
  <c r="U34" i="7"/>
  <c r="U52" i="7"/>
  <c r="U39" i="7"/>
  <c r="U26" i="7"/>
  <c r="U54" i="7"/>
  <c r="U53" i="7"/>
  <c r="T15" i="5"/>
  <c r="T14" i="5"/>
  <c r="T6" i="5"/>
  <c r="T18" i="5"/>
  <c r="AA7" i="5"/>
  <c r="R16" i="1"/>
  <c r="U10" i="6"/>
  <c r="T7" i="5" l="1"/>
  <c r="U22" i="5" s="1"/>
  <c r="T9" i="5"/>
  <c r="U21" i="5" l="1"/>
  <c r="U12" i="5"/>
  <c r="U6" i="5"/>
  <c r="U18" i="5"/>
  <c r="U7" i="5"/>
  <c r="U19" i="5"/>
  <c r="U9" i="5"/>
  <c r="U13" i="5"/>
  <c r="U5" i="5"/>
  <c r="U20" i="5"/>
  <c r="U16" i="5"/>
  <c r="U11" i="5"/>
  <c r="U17" i="5"/>
  <c r="U10" i="5"/>
  <c r="U8" i="5"/>
  <c r="U14" i="5"/>
  <c r="U15" i="5"/>
</calcChain>
</file>

<file path=xl/sharedStrings.xml><?xml version="1.0" encoding="utf-8"?>
<sst xmlns="http://schemas.openxmlformats.org/spreadsheetml/2006/main" count="457" uniqueCount="130">
  <si>
    <t>Vārds, uzvārds</t>
  </si>
  <si>
    <t>Nr.p.k.</t>
  </si>
  <si>
    <t>Vieta</t>
  </si>
  <si>
    <t>1.vingr. desm. skaits</t>
  </si>
  <si>
    <t>1.vingr.Vieta</t>
  </si>
  <si>
    <t>1.vingr. Punkti kopā</t>
  </si>
  <si>
    <t>2.vingr. desm. skaits</t>
  </si>
  <si>
    <t>2.vingr.Vieta</t>
  </si>
  <si>
    <t>2.vingr. Punkti kopā</t>
  </si>
  <si>
    <t>3.vingr. desm. skaits</t>
  </si>
  <si>
    <t>3.vingr.Vieta</t>
  </si>
  <si>
    <t>3.vingr. Punkti kopā</t>
  </si>
  <si>
    <t>Punkti kopā</t>
  </si>
  <si>
    <t>Galvenais Tiesnesis: Andris Sosnars</t>
  </si>
  <si>
    <t>Andrejs Leonovičs</t>
  </si>
  <si>
    <t>Reinis Upītis</t>
  </si>
  <si>
    <t>Māris Rožāns</t>
  </si>
  <si>
    <t>Keita Rožāne</t>
  </si>
  <si>
    <t>Kristīne Ertmane</t>
  </si>
  <si>
    <t>Haralds Upītis</t>
  </si>
  <si>
    <t>Bruno Braunšteins</t>
  </si>
  <si>
    <t>Juris Poga</t>
  </si>
  <si>
    <t>3.vingr.augstākais</t>
  </si>
  <si>
    <t>2.vingr.augstākais</t>
  </si>
  <si>
    <t>1.vingr.augstākais</t>
  </si>
  <si>
    <t xml:space="preserve">VĪRIEŠI </t>
  </si>
  <si>
    <t>SIEVIETES</t>
  </si>
  <si>
    <t>Ivars Upītis</t>
  </si>
  <si>
    <t>Rita Pučekaite</t>
  </si>
  <si>
    <t>Igors Gailišs</t>
  </si>
  <si>
    <t>Genadijs Klementjevs</t>
  </si>
  <si>
    <t>Mārtiņš Sedelnieks</t>
  </si>
  <si>
    <t>Andis Kajons</t>
  </si>
  <si>
    <t>Aksels Kaimiņš</t>
  </si>
  <si>
    <t>Atis Ratnieks</t>
  </si>
  <si>
    <t>Jānis Ošiņš</t>
  </si>
  <si>
    <t>1. posms 1. vingrinājums</t>
  </si>
  <si>
    <t>1. posms 2. vingrinājums</t>
  </si>
  <si>
    <t>1. posms 3. vingrinājums</t>
  </si>
  <si>
    <t>2. posms 1. vingrinājums</t>
  </si>
  <si>
    <t>2. posms 2. vingrinājums</t>
  </si>
  <si>
    <t>2. posms 3. vingrinājums</t>
  </si>
  <si>
    <t>3. posms 1. vingrinājums</t>
  </si>
  <si>
    <t>3. posms 2. vingrinājums</t>
  </si>
  <si>
    <t>3. posms 3. vingrinājums</t>
  </si>
  <si>
    <t>Arnis Birze</t>
  </si>
  <si>
    <t>Dzimšanas gads</t>
  </si>
  <si>
    <t>Reinholds Zviedris</t>
  </si>
  <si>
    <t>Laila Miķelsone</t>
  </si>
  <si>
    <t>Elīna Apsīte-Beriņa</t>
  </si>
  <si>
    <t>Dzimšamas gads</t>
  </si>
  <si>
    <t>Kristīne Meijere</t>
  </si>
  <si>
    <t>Undīne Bajale</t>
  </si>
  <si>
    <t>Mārtiņš Dzelmītis</t>
  </si>
  <si>
    <t>Nataļja Basina</t>
  </si>
  <si>
    <t>Sergejs Voravko</t>
  </si>
  <si>
    <t>Aleksandrs Daņilovs</t>
  </si>
  <si>
    <t>Ģirts Dambis</t>
  </si>
  <si>
    <t>Kārlis Bērziņš</t>
  </si>
  <si>
    <t>Anatolijs Ševcovs</t>
  </si>
  <si>
    <t>Igors Gribusts</t>
  </si>
  <si>
    <t>1. posms punkti kopā</t>
  </si>
  <si>
    <t>2. posms punkti kopā</t>
  </si>
  <si>
    <t>1. posms punkti mērķī</t>
  </si>
  <si>
    <t>3. posms punkti mērķī</t>
  </si>
  <si>
    <t>2. posms punkti mērķī</t>
  </si>
  <si>
    <t>1.vingr. augstākais</t>
  </si>
  <si>
    <t>1.vingr. Mērķī</t>
  </si>
  <si>
    <t>Mērķī kopā</t>
  </si>
  <si>
    <t>2.vingr. Mērķī</t>
  </si>
  <si>
    <t>3.vingr. Mērķī</t>
  </si>
  <si>
    <t>punkti mērķī kopā</t>
  </si>
  <si>
    <t>Kaspars Bajals</t>
  </si>
  <si>
    <t>Leonards Neperts</t>
  </si>
  <si>
    <t>Madara Tauriņa</t>
  </si>
  <si>
    <t>Iveta Atslēdziņa</t>
  </si>
  <si>
    <t>Jānis Valners</t>
  </si>
  <si>
    <t>Arvis Aukštikalnis</t>
  </si>
  <si>
    <t>Aivars Erels</t>
  </si>
  <si>
    <t>Ieva Jokste</t>
  </si>
  <si>
    <t>Imants Ozoliņš</t>
  </si>
  <si>
    <t>Punkti mērķī kopā</t>
  </si>
  <si>
    <t>3. posms punkti kopā</t>
  </si>
  <si>
    <t>Otto Māris Zviedris</t>
  </si>
  <si>
    <t>Aleksejs Leonovičš</t>
  </si>
  <si>
    <t xml:space="preserve">Jānis Osiņš </t>
  </si>
  <si>
    <t>Jēkabs Troska</t>
  </si>
  <si>
    <t>Kristīne Valnere</t>
  </si>
  <si>
    <t>Patrīcija Valnere</t>
  </si>
  <si>
    <t>Andris Dimants</t>
  </si>
  <si>
    <t>Sergejs Pudulis</t>
  </si>
  <si>
    <t>Aleksandrs Ignatovs</t>
  </si>
  <si>
    <t>Roberts Voncevičs</t>
  </si>
  <si>
    <t>Armands Troska</t>
  </si>
  <si>
    <t>Mikus Zvirbulis</t>
  </si>
  <si>
    <t>Jānis Osiņš</t>
  </si>
  <si>
    <t>Aleksejs Leonovičs</t>
  </si>
  <si>
    <t>Andris Čakars</t>
  </si>
  <si>
    <t>Ansis Biedris</t>
  </si>
  <si>
    <t>Elīna Čakare</t>
  </si>
  <si>
    <t>Veronika Saksona</t>
  </si>
  <si>
    <t>Juris Vilcāns</t>
  </si>
  <si>
    <t>Diāna Mašina</t>
  </si>
  <si>
    <t>Antra Vilcāne</t>
  </si>
  <si>
    <t>Roberts Vonsovičs</t>
  </si>
  <si>
    <t>Ogre 20.09.2025.</t>
  </si>
  <si>
    <t>OGRES NOVADA 2025.GADA ATKLĀTAIS ČEMPIONĀTS LOŽU ŠAUŠANĀ 1.POSMS</t>
  </si>
  <si>
    <t>OGRES NOVADA 2025.GADA ATKLĀTAIS ČEMPIONĀTS LOŽU ŠAUŠANĀ 3.POSMS</t>
  </si>
  <si>
    <t>OGRES NOVADA 2025.GADA ATKLĀTAIS ČEMPIONĀTS LIETIŠĶAJĀ ŠAUŠANĀ 3.POSMS</t>
  </si>
  <si>
    <t>OGRES NOVADA 2025.GADA ATKLĀTAIS ČEMPIONĀTS LIETIŠĶAJĀ ŠAUŠANĀ 2.POSMS</t>
  </si>
  <si>
    <t>OGRES NOVADA 2025.GADA ATKLĀTAIS ČEMPIONĀTS LOŽU ŠAUŠANĀ 2.POSMS</t>
  </si>
  <si>
    <t>Ogre 11.10.2025.</t>
  </si>
  <si>
    <t>Ogre 22.11.2025.</t>
  </si>
  <si>
    <t>OGRES NOVADA 2025.GADA ATKLĀTAIS ČEMPIONĀTS LIETIŠĶAJĀ ŠAUŠANĀ KOPVĒRTĒJUMS</t>
  </si>
  <si>
    <t>OGRES NOVADA 2025.GADA ATKLĀTAIS ČEMPIONĀTS LOŽU ŠAUŠANĀ KOPVĒRTĒJUMS</t>
  </si>
  <si>
    <t>Ogre 14.06.2026.</t>
  </si>
  <si>
    <t>OGRES NOVADA SPORTA CENTRA KAUSS 2026</t>
  </si>
  <si>
    <t>Mārtiņš Pulkstenis</t>
  </si>
  <si>
    <t>Aleksandrs Ņikitins</t>
  </si>
  <si>
    <t>Ilmārs Rozentals</t>
  </si>
  <si>
    <t>Miks Brušnieks</t>
  </si>
  <si>
    <t>Ostins Deņisenoks</t>
  </si>
  <si>
    <t xml:space="preserve">Mārtiņš Dzelmītis </t>
  </si>
  <si>
    <t>Antons Aleksāns</t>
  </si>
  <si>
    <t>Ronalds Aleksāns</t>
  </si>
  <si>
    <t>Sigvars Feldmanis</t>
  </si>
  <si>
    <t>Valdis Zibailo</t>
  </si>
  <si>
    <t>Kristaps Eglītis</t>
  </si>
  <si>
    <t>Andrejs Soļonovs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</si>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</sst>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sz val="12"/>
      <color theme="4" tint="-0.499984740745262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b/>
      <sz val="12"/>
      <color theme="4" tint="-0.249977111117893"/>
      <name val="Times New Roman"/>
      <family val="1"/>
      <charset val="186"/>
    </font>
    <font>
      <sz val="11"/>
      <color theme="2"/>
      <name val="Calibri"/>
      <family val="2"/>
      <scheme val="minor"/>
    </font>
    <font>
      <b/>
      <sz val="9"/>
      <name val="Times New Roman"/>
      <family val="1"/>
      <charset val="186"/>
    </font>
    <font>
      <sz val="12"/>
      <color theme="9" tint="-0.499984740745262"/>
      <name val="Times New Roman"/>
      <family val="1"/>
      <charset val="186"/>
    </font>
    <font>
      <sz val="11"/>
      <color theme="9" tint="-0.499984740745262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0" xfId="0" applyFont="1"/>
    <xf numFmtId="0" fontId="11" fillId="4" borderId="12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3" fillId="2" borderId="17" xfId="1" applyFont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2" borderId="22" xfId="1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3" fillId="6" borderId="4" xfId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20" xfId="1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3" fillId="2" borderId="2" xfId="1" applyFont="1" applyBorder="1" applyAlignment="1">
      <alignment horizontal="center" vertical="center" wrapText="1"/>
    </xf>
    <xf numFmtId="0" fontId="13" fillId="2" borderId="21" xfId="1" applyFont="1" applyBorder="1" applyAlignment="1">
      <alignment horizontal="center" vertical="center" wrapText="1"/>
    </xf>
    <xf numFmtId="0" fontId="13" fillId="2" borderId="16" xfId="1" applyFont="1" applyBorder="1" applyAlignment="1">
      <alignment horizontal="center" vertical="center" wrapText="1"/>
    </xf>
    <xf numFmtId="0" fontId="13" fillId="2" borderId="23" xfId="1" applyFont="1" applyBorder="1" applyAlignment="1">
      <alignment horizontal="center" vertical="center" wrapText="1"/>
    </xf>
    <xf numFmtId="0" fontId="13" fillId="2" borderId="15" xfId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/>
    <xf numFmtId="0" fontId="1" fillId="8" borderId="15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3" fillId="2" borderId="27" xfId="1" applyFont="1" applyBorder="1" applyAlignment="1">
      <alignment horizontal="center" vertical="center" wrapText="1"/>
    </xf>
    <xf numFmtId="0" fontId="13" fillId="2" borderId="36" xfId="1" applyFont="1" applyBorder="1" applyAlignment="1">
      <alignment horizontal="center" vertical="center" wrapText="1"/>
    </xf>
    <xf numFmtId="0" fontId="13" fillId="2" borderId="33" xfId="1" applyFont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37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 tint="-0.499984740745262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thin">
          <color indexed="64"/>
        </right>
        <top/>
        <bottom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theme="9" tint="-0.499984740745262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249977111117893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ula957" displayName="Tabula957" ref="A4:R26" totalsRowShown="0" headerRowDxfId="370" dataDxfId="368" headerRowBorderDxfId="369" tableBorderDxfId="367">
  <autoFilter ref="A4:R26" xr:uid="{00000000-0009-0000-0100-000006000000}"/>
  <sortState xmlns:xlrd2="http://schemas.microsoft.com/office/spreadsheetml/2017/richdata2" ref="A5:R26">
    <sortCondition ref="R4:R26"/>
  </sortState>
  <tableColumns count="18">
    <tableColumn id="1" xr3:uid="{00000000-0010-0000-0000-000001000000}" name="Nr.p.k." dataDxfId="366"/>
    <tableColumn id="2" xr3:uid="{00000000-0010-0000-0000-000002000000}" name="Vārds, uzvārds" dataDxfId="365"/>
    <tableColumn id="8" xr3:uid="{00000000-0010-0000-0000-000008000000}" name="Dzimšanas gads" dataDxfId="364"/>
    <tableColumn id="3" xr3:uid="{00000000-0010-0000-0000-000003000000}" name="1.vingr. Mērķī" dataDxfId="363"/>
    <tableColumn id="4" xr3:uid="{00000000-0010-0000-0000-000004000000}" name="1.vingr.augstākais" dataDxfId="362"/>
    <tableColumn id="5" xr3:uid="{00000000-0010-0000-0000-000005000000}" name="1.vingr.Vieta" dataDxfId="361">
      <calculatedColumnFormula>IF(ISBLANK(D5),"",RANK($D5,$D$5:$D$26)+SUMPRODUCT(($D$5:$D$26=D5)*(E5&lt;$E$5:$E$26)))</calculatedColumnFormula>
    </tableColumn>
    <tableColumn id="6" xr3:uid="{00000000-0010-0000-0000-000006000000}" name="1.vingr. Punkti kopā" dataDxfId="360">
      <calculatedColumnFormula>IF(ISBLANK(D5),"",IF($F5=1,20,IF($F5=2,18,IF($F5=3,16,IF($F5=4,15,IF($F5=5,14,IF($F5=6,13,IF($F5=7,12,IF($F5=8,11,IF($F5=9,10,IF($F5=10,9,IF($F5=11,8,IF($F5=12,7,IF($F5=13,6,IF($F5=14,5,IF($F5=15,4,IF($F5=16,3,IF($F5=17,2,IF($F5&gt;=18,1,IF($F5=""," "))))))))))))))))))))</calculatedColumnFormula>
    </tableColumn>
    <tableColumn id="7" xr3:uid="{00000000-0010-0000-0000-000007000000}" name="2.vingr. Mērķī" dataDxfId="359"/>
    <tableColumn id="17" xr3:uid="{00000000-0010-0000-0000-000011000000}" name="2.vingr.augstākais" dataDxfId="358"/>
    <tableColumn id="9" xr3:uid="{00000000-0010-0000-0000-000009000000}" name="2.vingr.Vieta" dataDxfId="357">
      <calculatedColumnFormula>IF(ISBLANK(H5),"",RANK($H5,$H$5:$H$26)+SUMPRODUCT(($H$5:$H$26=H5)*(I5&lt;$I$5:$I$26)))</calculatedColumnFormula>
    </tableColumn>
    <tableColumn id="10" xr3:uid="{00000000-0010-0000-0000-00000A000000}" name="2.vingr. Punkti kopā" dataDxfId="356">
      <calculatedColumnFormula>IF(ISBLANK(H5),"",IF($J5=1,20,IF($J5=2,18,IF($J5=3,16,IF($J5=4,15,IF($J5=5,14,IF($J5=6,13,IF($J5=7,12,IF($J5=8,11,IF($J5=9,10,IF($J5=10,9,IF($J5=11,8,IF($J5=12,7,IF($J5=13,6,IF($J5=14,5,IF($J5=15,4,IF($J5=16,3,IF($J5=17,2,IF($J5&gt;=18,1,)))))))))))))))))))</calculatedColumnFormula>
    </tableColumn>
    <tableColumn id="11" xr3:uid="{00000000-0010-0000-0000-00000B000000}" name="3.vingr. Mērķī" dataDxfId="355"/>
    <tableColumn id="18" xr3:uid="{00000000-0010-0000-0000-000012000000}" name="3.vingr.augstākais" dataDxfId="354"/>
    <tableColumn id="13" xr3:uid="{00000000-0010-0000-0000-00000D000000}" name="3.vingr.Vieta" dataDxfId="353">
      <calculatedColumnFormula>IF(ISBLANK(L5),"",RANK($L5,$L$6:$L$26))</calculatedColumnFormula>
    </tableColumn>
    <tableColumn id="14" xr3:uid="{00000000-0010-0000-0000-00000E000000}" name="3.vingr. Punkti kopā" dataDxfId="352">
      <calculatedColumnFormula>IF(ISBLANK(L5),"",IF($N5=1,20,IF($N5=2,18,IF($N5=3,16,IF($N5=4,15,IF($N5=5,14,IF($N5=6,13,IF($N5=7,12,IF($N5=8,11,IF($N5=9,10,IF($N5=10,9,IF($N5=11,8,IF($N5=12,7,IF($N5=13,6,IF($N5=14,5,IF($N5=15,4,IF($N5=16,3,IF($N5=17,2,IF($N5&gt;=18,1,IF($N5=""," "))))))))))))))))))))</calculatedColumnFormula>
    </tableColumn>
    <tableColumn id="12" xr3:uid="{00000000-0010-0000-0000-00000C000000}" name="Mērķī kopā" dataDxfId="351">
      <calculatedColumnFormula>IF(SUM(D5,H5,L5)=0,"",SUM(D5,H5,L5))</calculatedColumnFormula>
    </tableColumn>
    <tableColumn id="15" xr3:uid="{00000000-0010-0000-0000-00000F000000}" name="Punkti kopā" dataDxfId="350">
      <calculatedColumnFormula>IF(ISBLANK(L5),"",SUM(G5,K5,O5))</calculatedColumnFormula>
    </tableColumn>
    <tableColumn id="16" xr3:uid="{00000000-0010-0000-0000-000010000000}" name="Vieta" dataDxfId="349">
      <calculatedColumnFormula>IF(ISBLANK(Q6),"",RANK($Q6,$Q$6:$Q$26))</calculatedColumnFormula>
    </tableColumn>
  </tableColumns>
  <tableStyleInfo name="TableStyleMedium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9000000}" name="Tabula8" displayName="Tabula8" ref="A4:U33" totalsRowShown="0" tableBorderDxfId="172">
  <autoFilter ref="A4:U33" xr:uid="{00000000-0009-0000-0100-000008000000}"/>
  <sortState xmlns:xlrd2="http://schemas.microsoft.com/office/spreadsheetml/2017/richdata2" ref="A5:U33">
    <sortCondition ref="A4:A33"/>
  </sortState>
  <tableColumns count="21">
    <tableColumn id="1" xr3:uid="{00000000-0010-0000-0900-000001000000}" name="Nr.p.k." dataDxfId="171"/>
    <tableColumn id="2" xr3:uid="{00000000-0010-0000-0900-000002000000}" name="Vārds, uzvārds" dataDxfId="170"/>
    <tableColumn id="15" xr3:uid="{00000000-0010-0000-0900-00000F000000}" name="Dzimšanas gads" dataDxfId="169"/>
    <tableColumn id="3" xr3:uid="{00000000-0010-0000-0900-000003000000}" name="1. posms 1. vingrinājums" dataDxfId="168">
      <calculatedColumnFormula>IFERROR(INDEX('1VŠ'!G$5:G$56,MATCH(B5,'1VŠ'!B$5:B$56,0)),"")</calculatedColumnFormula>
    </tableColumn>
    <tableColumn id="4" xr3:uid="{00000000-0010-0000-0900-000004000000}" name="1. posms 2. vingrinājums" dataDxfId="167">
      <calculatedColumnFormula>IFERROR(INDEX('1VŠ'!K$5:K$56,MATCH(B5,'1VŠ'!B$5:B$56,0)),"")</calculatedColumnFormula>
    </tableColumn>
    <tableColumn id="5" xr3:uid="{00000000-0010-0000-0900-000005000000}" name="1. posms 3. vingrinājums" dataDxfId="166">
      <calculatedColumnFormula>IFERROR(INDEX('1VŠ'!O$5:O$56,MATCH(B5,'1VŠ'!B$5:B$56,0)),"")</calculatedColumnFormula>
    </tableColumn>
    <tableColumn id="14" xr3:uid="{00000000-0010-0000-0900-00000E000000}" name="1. posms punkti mērķī" dataDxfId="165">
      <calculatedColumnFormula>IFERROR(INDEX('1VŠ'!P$5:P$56,MATCH(B5,'1VŠ'!B$5:B$56,0)),"")</calculatedColumnFormula>
    </tableColumn>
    <tableColumn id="16" xr3:uid="{00000000-0010-0000-0900-000010000000}" name="1. posms punkti kopā" dataDxfId="164">
      <calculatedColumnFormula>IF(SUM(Tabula8[[#This Row],[1. posms 1. vingrinājums]:[1. posms 3. vingrinājums]])=0,"",SUM(Tabula8[[#This Row],[1. posms 1. vingrinājums]:[1. posms 3. vingrinājums]]))</calculatedColumnFormula>
    </tableColumn>
    <tableColumn id="6" xr3:uid="{00000000-0010-0000-0900-000006000000}" name="2. posms 1. vingrinājums" dataDxfId="163">
      <calculatedColumnFormula>IFERROR(INDEX('2VŠ'!G$5:G$56,MATCH(B5,'2VŠ'!B$5:B$56,0)),"")</calculatedColumnFormula>
    </tableColumn>
    <tableColumn id="7" xr3:uid="{00000000-0010-0000-0900-000007000000}" name="2. posms 2. vingrinājums" dataDxfId="162">
      <calculatedColumnFormula>IFERROR(INDEX('2VŠ'!K$5:K$56,MATCH(B5,'2VŠ'!B$5:B$56,0)),"")</calculatedColumnFormula>
    </tableColumn>
    <tableColumn id="8" xr3:uid="{00000000-0010-0000-0900-000008000000}" name="2. posms 3. vingrinājums" dataDxfId="161">
      <calculatedColumnFormula>IFERROR(INDEX('2VŠ'!O$5:O$56,MATCH(B5,'2VŠ'!B$5:B$56,0)),"")</calculatedColumnFormula>
    </tableColumn>
    <tableColumn id="17" xr3:uid="{00000000-0010-0000-0900-000011000000}" name="2. posms punkti mērķī" dataDxfId="160">
      <calculatedColumnFormula>IFERROR(INDEX('2VŠ'!P$5:P$56,MATCH(B5,'2VŠ'!B$5:B$56,0)),"")</calculatedColumnFormula>
    </tableColumn>
    <tableColumn id="18" xr3:uid="{00000000-0010-0000-0900-000012000000}" name="2. posms punkti kopā" dataDxfId="159">
      <calculatedColumnFormula>IF(SUM(Tabula8[[#This Row],[2. posms 1. vingrinājums]:[2. posms 3. vingrinājums]])=0,"",SUM(Tabula8[[#This Row],[2. posms 1. vingrinājums]:[2. posms 3. vingrinājums]]))</calculatedColumnFormula>
    </tableColumn>
    <tableColumn id="9" xr3:uid="{00000000-0010-0000-0900-000009000000}" name="3. posms 1. vingrinājums" dataDxfId="158">
      <calculatedColumnFormula>IFERROR(INDEX('3VŠ'!G$5:G$56,MATCH(B5,'3VŠ'!B$5:B$56,0)),"")</calculatedColumnFormula>
    </tableColumn>
    <tableColumn id="10" xr3:uid="{00000000-0010-0000-0900-00000A000000}" name="3. posms 2. vingrinājums" dataDxfId="157">
      <calculatedColumnFormula>IFERROR(INDEX('3VŠ'!K$5:K$56,MATCH(B5,'3VŠ'!B$5:B$56,0)),"")</calculatedColumnFormula>
    </tableColumn>
    <tableColumn id="11" xr3:uid="{00000000-0010-0000-0900-00000B000000}" name="3. posms 3. vingrinājums" dataDxfId="156">
      <calculatedColumnFormula>IFERROR(INDEX('3VŠ'!O$5:O$56,MATCH(B5,'3VŠ'!B$5:B$56,0)),"")</calculatedColumnFormula>
    </tableColumn>
    <tableColumn id="20" xr3:uid="{00000000-0010-0000-0900-000014000000}" name="3. posms punkti mērķī" dataDxfId="155">
      <calculatedColumnFormula>IFERROR(INDEX('3VŠ'!P$5:P$56,MATCH(B5,'3VŠ'!B$5:B$56,0)),"")</calculatedColumnFormula>
    </tableColumn>
    <tableColumn id="22" xr3:uid="{00000000-0010-0000-0900-000016000000}" name="3. posms punkti kopā" dataDxfId="154">
      <calculatedColumnFormula>IF(SUM(N5:O5:P5)=0,"",SUM(N5:O5:P5))</calculatedColumnFormula>
    </tableColumn>
    <tableColumn id="19" xr3:uid="{00000000-0010-0000-0900-000013000000}" name="Punkti mērķī kopā" dataDxfId="153">
      <calculatedColumnFormula>IFERROR(LARGE(V5:X5,1) + IF(COUNT(V5:X5)&gt;=2, LARGE(V5:X5,2), 0), "")</calculatedColumnFormula>
    </tableColumn>
    <tableColumn id="12" xr3:uid="{00000000-0010-0000-0900-00000C000000}" name="Punkti kopā" dataDxfId="152">
      <calculatedColumnFormula>IFERROR(LARGE(Y5:AA5,1) + IF(COUNT(Y5:AA5)&gt;=2, LARGE(Y5:AA5,2), 0), "")</calculatedColumnFormula>
    </tableColumn>
    <tableColumn id="13" xr3:uid="{00000000-0010-0000-0900-00000D000000}" name="Vieta" dataDxfId="151">
      <calculatedColumnFormula>IF(T5="", "",RANK(T5,$T$5:$T$57)+SUMPRODUCT(($T$5:$T$57=T5)*(S5&lt;$S$5:$S$57)))</calculatedColumnFormula>
    </tableColumn>
  </tableColumns>
  <tableStyleInfo name="TableStyleLight1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ula813" displayName="Tabula813" ref="A4:U33" totalsRowShown="0" headerRowDxfId="150" headerRowBorderDxfId="149" tableBorderDxfId="148">
  <autoFilter ref="A4:U33" xr:uid="{00000000-0009-0000-0100-00000C000000}"/>
  <sortState xmlns:xlrd2="http://schemas.microsoft.com/office/spreadsheetml/2017/richdata2" ref="A5:U33">
    <sortCondition ref="A4:A33"/>
  </sortState>
  <tableColumns count="21">
    <tableColumn id="1" xr3:uid="{00000000-0010-0000-0A00-000001000000}" name="Nr.p.k." dataDxfId="147"/>
    <tableColumn id="2" xr3:uid="{00000000-0010-0000-0A00-000002000000}" name="Vārds, uzvārds" dataDxfId="146"/>
    <tableColumn id="14" xr3:uid="{00000000-0010-0000-0A00-00000E000000}" name="Dzimšamas gads" dataDxfId="145"/>
    <tableColumn id="3" xr3:uid="{00000000-0010-0000-0A00-000003000000}" name="1. posms 1. vingrinājums" dataDxfId="144">
      <calculatedColumnFormula>IFERROR(INDEX('1SŠ'!G$5:G$56,MATCH(B5,'1SŠ'!B$5:B$56,0)),"")</calculatedColumnFormula>
    </tableColumn>
    <tableColumn id="4" xr3:uid="{00000000-0010-0000-0A00-000004000000}" name="1. posms 2. vingrinājums" dataDxfId="143">
      <calculatedColumnFormula>IFERROR(INDEX('1SŠ'!K$5:K$56,MATCH(B5,'1SŠ'!B$5:B$56,0)),"")</calculatedColumnFormula>
    </tableColumn>
    <tableColumn id="5" xr3:uid="{00000000-0010-0000-0A00-000005000000}" name="1. posms 3. vingrinājums" dataDxfId="142">
      <calculatedColumnFormula>IFERROR(INDEX('1SŠ'!O$5:O$56,MATCH(B5,'1SŠ'!B$5:B$56,0)),"")</calculatedColumnFormula>
    </tableColumn>
    <tableColumn id="15" xr3:uid="{00000000-0010-0000-0A00-00000F000000}" name="1. posms punkti mērķī" dataDxfId="141">
      <calculatedColumnFormula>IFERROR(INDEX('1SŠ'!P$5:P$56,MATCH(B5,'1SŠ'!B$5:B$56,0)),"")</calculatedColumnFormula>
    </tableColumn>
    <tableColumn id="16" xr3:uid="{00000000-0010-0000-0A00-000010000000}" name="1. posms punkti kopā" dataDxfId="140">
      <calculatedColumnFormula>IF(SUM(Tabula813[[#This Row],[1. posms 1. vingrinājums]:[1. posms 3. vingrinājums]])=0,"",SUM(Tabula813[[#This Row],[1. posms 1. vingrinājums]:[1. posms 3. vingrinājums]]))</calculatedColumnFormula>
    </tableColumn>
    <tableColumn id="6" xr3:uid="{00000000-0010-0000-0A00-000006000000}" name="2. posms 1. vingrinājums" dataDxfId="139">
      <calculatedColumnFormula>IFERROR(INDEX('2SŠ'!G$5:G$56,MATCH(B5,'2SŠ'!B$5:B$56,0)),"")</calculatedColumnFormula>
    </tableColumn>
    <tableColumn id="7" xr3:uid="{00000000-0010-0000-0A00-000007000000}" name="2. posms 2. vingrinājums" dataDxfId="138">
      <calculatedColumnFormula>IFERROR(INDEX('2SŠ'!K$5:K$56,MATCH(B5,'2SŠ'!B$5:B$56,0)),"")</calculatedColumnFormula>
    </tableColumn>
    <tableColumn id="8" xr3:uid="{00000000-0010-0000-0A00-000008000000}" name="2. posms 3. vingrinājums" dataDxfId="137">
      <calculatedColumnFormula>IFERROR(INDEX('2SŠ'!O$5:O$56,MATCH(B5,'2SŠ'!B$5:B$56,0)),"")</calculatedColumnFormula>
    </tableColumn>
    <tableColumn id="17" xr3:uid="{00000000-0010-0000-0A00-000011000000}" name="2. posms punkti mērķī" dataDxfId="136">
      <calculatedColumnFormula>IFERROR(INDEX('2SŠ'!P$5:P$56,MATCH(B5,'2SŠ'!B$5:B$56,0)),"")</calculatedColumnFormula>
    </tableColumn>
    <tableColumn id="18" xr3:uid="{00000000-0010-0000-0A00-000012000000}" name="2. posms punkti kopā" dataDxfId="135">
      <calculatedColumnFormula>IF(SUM(Tabula813[[#This Row],[2. posms 1. vingrinājums]:[2. posms 3. vingrinājums]])=0,"",SUM(Tabula813[[#This Row],[2. posms 1. vingrinājums]:[2. posms 3. vingrinājums]]))</calculatedColumnFormula>
    </tableColumn>
    <tableColumn id="9" xr3:uid="{00000000-0010-0000-0A00-000009000000}" name="3. posms 1. vingrinājums" dataDxfId="134">
      <calculatedColumnFormula>IFERROR(INDEX('3SŠ'!G$5:G$56,MATCH(B5,'3SŠ'!B$5:B$56,0)),"")</calculatedColumnFormula>
    </tableColumn>
    <tableColumn id="10" xr3:uid="{00000000-0010-0000-0A00-00000A000000}" name="3. posms 2. vingrinājums" dataDxfId="133">
      <calculatedColumnFormula>IFERROR(INDEX('3SŠ'!K$5:K$56,MATCH(B5,'3SŠ'!B$5:B$56,0)),"")</calculatedColumnFormula>
    </tableColumn>
    <tableColumn id="11" xr3:uid="{00000000-0010-0000-0A00-00000B000000}" name="3. posms 3. vingrinājums" dataDxfId="132">
      <calculatedColumnFormula>IFERROR(INDEX('3SŠ'!O$5:O$56,MATCH(B5,'3SŠ'!B$5:B$56,0)),"")</calculatedColumnFormula>
    </tableColumn>
    <tableColumn id="19" xr3:uid="{00000000-0010-0000-0A00-000013000000}" name="3. posms punkti mērķī" dataDxfId="131">
      <calculatedColumnFormula>IFERROR(INDEX('3SŠ'!P$5:P$56,MATCH(B5,'3SŠ'!B$5:B$56,0)),"")</calculatedColumnFormula>
    </tableColumn>
    <tableColumn id="21" xr3:uid="{00000000-0010-0000-0A00-000015000000}" name="3. posms punkti kopā" dataDxfId="130">
      <calculatedColumnFormula>IF(SUM(N5:O5:P5)=0,"",SUM(N5:O5:P5))</calculatedColumnFormula>
    </tableColumn>
    <tableColumn id="20" xr3:uid="{00000000-0010-0000-0A00-000014000000}" name="Punkti mērķī kopā" dataDxfId="129">
      <calculatedColumnFormula>IFERROR(LARGE(V5:X5,1) + IF(COUNT(V5:X5)&gt;=2, LARGE(V5:X5,2), 0), "")</calculatedColumnFormula>
    </tableColumn>
    <tableColumn id="12" xr3:uid="{00000000-0010-0000-0A00-00000C000000}" name="Punkti kopā" dataDxfId="128">
      <calculatedColumnFormula>IFERROR(LARGE(Y5:AA5,1) + IF(COUNT(Y5:AA5)&gt;=2, LARGE(Y5:AA5,2), 0), "")</calculatedColumnFormula>
    </tableColumn>
    <tableColumn id="13" xr3:uid="{00000000-0010-0000-0A00-00000D000000}" name="Vieta" dataDxfId="127">
      <calculatedColumnFormula>IF(T5="","",RANK($T5,$T$5:$T$33))</calculatedColumnFormula>
    </tableColumn>
  </tableColumns>
  <tableStyleInfo name="TableStyleLight1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ula81315" displayName="Tabula81315" ref="A4:U84" totalsRowShown="0" headerRowDxfId="126" headerRowBorderDxfId="125" tableBorderDxfId="124">
  <autoFilter ref="A4:U84" xr:uid="{00000000-0009-0000-0100-00000E000000}"/>
  <sortState xmlns:xlrd2="http://schemas.microsoft.com/office/spreadsheetml/2017/richdata2" ref="A5:U84">
    <sortCondition ref="A4:A84"/>
  </sortState>
  <tableColumns count="21">
    <tableColumn id="1" xr3:uid="{00000000-0010-0000-0B00-000001000000}" name="Nr.p.k." dataDxfId="123"/>
    <tableColumn id="2" xr3:uid="{00000000-0010-0000-0B00-000002000000}" name="Vārds, uzvārds" dataDxfId="122"/>
    <tableColumn id="3" xr3:uid="{00000000-0010-0000-0B00-000003000000}" name="Dzimšanas gads" dataDxfId="121"/>
    <tableColumn id="16" xr3:uid="{00000000-0010-0000-0B00-000010000000}" name="1. posms 1. vingrinājums" dataDxfId="120">
      <calculatedColumnFormula>IFERROR(INDEX('1P'!G$5:G$42,MATCH(B5,'1P'!B$5:B$42,0)),"")</calculatedColumnFormula>
    </tableColumn>
    <tableColumn id="4" xr3:uid="{00000000-0010-0000-0B00-000004000000}" name="1. posms 2. vingrinājums" dataDxfId="119">
      <calculatedColumnFormula>IFERROR(INDEX('1P'!K$5:K$42,MATCH(B5,'1P'!B$5:B$42,0)),"")</calculatedColumnFormula>
    </tableColumn>
    <tableColumn id="5" xr3:uid="{00000000-0010-0000-0B00-000005000000}" name="1. posms 3. vingrinājums" dataDxfId="118">
      <calculatedColumnFormula>IFERROR(INDEX('1P'!O$5:O$42,MATCH(B5,'1P'!B$5:B$42,0)),"")</calculatedColumnFormula>
    </tableColumn>
    <tableColumn id="19" xr3:uid="{00000000-0010-0000-0B00-000013000000}" name="1. posms punkti mērķī" dataDxfId="117">
      <calculatedColumnFormula>IFERROR(INDEX('1P'!P$5:P$42,MATCH(B5,'1P'!B$5:B$42,0)),"")</calculatedColumnFormula>
    </tableColumn>
    <tableColumn id="22" xr3:uid="{00000000-0010-0000-0B00-000016000000}" name="1. posms punkti kopā" dataDxfId="116">
      <calculatedColumnFormula>IF(SUM(D5:E5:F5)=0,"",SUM(D5:E5:F5))</calculatedColumnFormula>
    </tableColumn>
    <tableColumn id="6" xr3:uid="{00000000-0010-0000-0B00-000006000000}" name="2. posms 1. vingrinājums" dataDxfId="115">
      <calculatedColumnFormula>IFERROR(INDEX('2P'!G$5:G$56,MATCH(B5,'2P'!B$5:B$56,0)),"")</calculatedColumnFormula>
    </tableColumn>
    <tableColumn id="7" xr3:uid="{00000000-0010-0000-0B00-000007000000}" name="2. posms 2. vingrinājums" dataDxfId="114">
      <calculatedColumnFormula>IFERROR(INDEX('2P'!K$5:K$56,MATCH(B5,'2P'!B$5:B$56,0)),"")</calculatedColumnFormula>
    </tableColumn>
    <tableColumn id="8" xr3:uid="{00000000-0010-0000-0B00-000008000000}" name="2. posms 3. vingrinājums" dataDxfId="113">
      <calculatedColumnFormula>IFERROR(INDEX('2P'!O$5:O$56,MATCH(B5,'2P'!B$5:B$56,0)),"")</calculatedColumnFormula>
    </tableColumn>
    <tableColumn id="20" xr3:uid="{00000000-0010-0000-0B00-000014000000}" name="2. posms punkti mērķī" dataDxfId="112">
      <calculatedColumnFormula>IFERROR(INDEX('2P'!P$5:P$56,MATCH(B5,'2P'!B$5:B$56,0)),"")</calculatedColumnFormula>
    </tableColumn>
    <tableColumn id="23" xr3:uid="{00000000-0010-0000-0B00-000017000000}" name="2. posms punkti kopā" dataDxfId="111">
      <calculatedColumnFormula>IF(SUM(I5:J5:K5)=0,"",SUM(I5:J5:K5))</calculatedColumnFormula>
    </tableColumn>
    <tableColumn id="9" xr3:uid="{00000000-0010-0000-0B00-000009000000}" name="3. posms 1. vingrinājums" dataDxfId="110">
      <calculatedColumnFormula>IFERROR(INDEX('3P'!G$5:G$56,MATCH(B5,'3P'!B$5:B$56,0)),"")</calculatedColumnFormula>
    </tableColumn>
    <tableColumn id="10" xr3:uid="{00000000-0010-0000-0B00-00000A000000}" name="3. posms 2. vingrinājums" dataDxfId="109">
      <calculatedColumnFormula>IFERROR(INDEX('3P'!K$5:K$56,MATCH(B5,'3P'!B$5:B$56,0)),"")</calculatedColumnFormula>
    </tableColumn>
    <tableColumn id="11" xr3:uid="{00000000-0010-0000-0B00-00000B000000}" name="3. posms 3. vingrinājums" dataDxfId="108">
      <calculatedColumnFormula>IFERROR(INDEX('3P'!O$5:O$56,MATCH(B5,'3P'!B$5:B$56,0)),"")</calculatedColumnFormula>
    </tableColumn>
    <tableColumn id="21" xr3:uid="{00000000-0010-0000-0B00-000015000000}" name="3. posms punkti mērķī" dataDxfId="107">
      <calculatedColumnFormula>IFERROR(INDEX('3P'!P$5:P$56,MATCH(B5,'3P'!B$5:B$56,0)),"")</calculatedColumnFormula>
    </tableColumn>
    <tableColumn id="14" xr3:uid="{00000000-0010-0000-0B00-00000E000000}" name="3. posms punkti kopā" dataDxfId="106">
      <calculatedColumnFormula>IF(SUM(N5:O5:P5)=0,"",SUM(N5:O5:P5))</calculatedColumnFormula>
    </tableColumn>
    <tableColumn id="24" xr3:uid="{00000000-0010-0000-0B00-000018000000}" name="punkti mērķī kopā" dataDxfId="105">
      <calculatedColumnFormula>IFERROR(LARGE(V5:X5,1) + IF(COUNT(V5:X5)&gt;=2, LARGE(V5:X5,2), 0), "")</calculatedColumnFormula>
    </tableColumn>
    <tableColumn id="12" xr3:uid="{00000000-0010-0000-0B00-00000C000000}" name="Punkti kopā" dataDxfId="104">
      <calculatedColumnFormula>IFERROR(LARGE(Y5:AA5,1) + IF(COUNT(Y5:AA5)&gt;=2, LARGE(Y5:AA5,2), 0), "")</calculatedColumnFormula>
    </tableColumn>
    <tableColumn id="13" xr3:uid="{00000000-0010-0000-0B00-00000D000000}" name="Vieta" dataDxfId="103">
      <calculatedColumnFormula>IF(T5="", "",RANK(T5,$T$5:$T$84)+SUMPRODUCT(($T$5:$T$84=T5)*(S5&lt;$S$5:$S$84)))</calculatedColumnFormula>
    </tableColumn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a92" displayName="Tabula92" ref="A4:R34" totalsRowShown="0" headerRowDxfId="348" dataDxfId="346" headerRowBorderDxfId="347" tableBorderDxfId="345">
  <autoFilter ref="A4:R34" xr:uid="{00000000-0009-0000-0100-000001000000}"/>
  <sortState xmlns:xlrd2="http://schemas.microsoft.com/office/spreadsheetml/2017/richdata2" ref="A5:R34">
    <sortCondition ref="A4:A34"/>
  </sortState>
  <tableColumns count="18">
    <tableColumn id="1" xr3:uid="{00000000-0010-0000-0100-000001000000}" name="Nr.p.k." dataDxfId="344"/>
    <tableColumn id="2" xr3:uid="{00000000-0010-0000-0100-000002000000}" name="Vārds, uzvārds" dataDxfId="343"/>
    <tableColumn id="18" xr3:uid="{00000000-0010-0000-0100-000012000000}" name="Dzimšanas gads" dataDxfId="342"/>
    <tableColumn id="3" xr3:uid="{00000000-0010-0000-0100-000003000000}" name="1.vingr. Mērķī" dataDxfId="341"/>
    <tableColumn id="4" xr3:uid="{00000000-0010-0000-0100-000004000000}" name="1.vingr. desm. skaits" dataDxfId="340"/>
    <tableColumn id="5" xr3:uid="{00000000-0010-0000-0100-000005000000}" name="1.vingr.Vieta" dataDxfId="339">
      <calculatedColumnFormula>IF(ISBLANK(D5),"",RANK($D5,$D$5:$D$34)+SUMPRODUCT(($D$5:$D$34=D5)*(E5&lt;$E$5:$E$34)))</calculatedColumnFormula>
    </tableColumn>
    <tableColumn id="6" xr3:uid="{00000000-0010-0000-0100-000006000000}" name="1.vingr. Punkti kopā" dataDxfId="338">
      <calculatedColumnFormula>IF(ISBLANK(D5),"",IF($F5=1,20,IF($F5=2,18,IF($F5=3,16,IF($F5=4,15,IF($F5=5,14,IF($F5=6,13,IF($F5=7,12,IF($F5=8,11,IF($F5=9,10,IF($F5=10,9,IF($F5=11,8,IF($F5=12,7,IF($F5=13,6,IF($F5=14,5,IF($F5=15,4,IF($F5=16,3,IF($F5=17,2,IF($F5&gt;=18,1,IF($F5=""," "))))))))))))))))))))</calculatedColumnFormula>
    </tableColumn>
    <tableColumn id="7" xr3:uid="{00000000-0010-0000-0100-000007000000}" name="2.vingr. Mērķī" dataDxfId="337"/>
    <tableColumn id="8" xr3:uid="{00000000-0010-0000-0100-000008000000}" name="2.vingr. desm. skaits" dataDxfId="336"/>
    <tableColumn id="9" xr3:uid="{00000000-0010-0000-0100-000009000000}" name="2.vingr.Vieta" dataDxfId="335">
      <calculatedColumnFormula>IF(ISBLANK(H5),"",RANK($H5,$H$5:$H$34)+SUMPRODUCT(($H$5:$H$34=H5)*(I5&lt;$I$5:$I$34)))</calculatedColumnFormula>
    </tableColumn>
    <tableColumn id="10" xr3:uid="{00000000-0010-0000-0100-00000A000000}" name="2.vingr. Punkti kopā" dataDxfId="334">
      <calculatedColumnFormula>IF(ISBLANK(H5),"",IF($J5=1,20,IF($J5=2,18,IF($J5=3,16,IF($J5=4,15,IF($J5=5,14,IF($J5=6,13,IF($J5=7,12,IF($J5=8,11,IF($J5=9,10,IF($J5=10,9,IF($J5=11,8,IF($J5=12,7,IF($J5=13,6,IF($J5=14,5,IF($J5=15,4,IF($J5=16,3,IF($J5=17,2,IF($J5&gt;=18,1,)))))))))))))))))))</calculatedColumnFormula>
    </tableColumn>
    <tableColumn id="11" xr3:uid="{00000000-0010-0000-0100-00000B000000}" name="3.vingr. Mērķī" dataDxfId="333"/>
    <tableColumn id="12" xr3:uid="{00000000-0010-0000-0100-00000C000000}" name="3.vingr. desm. skaits" dataDxfId="332"/>
    <tableColumn id="13" xr3:uid="{00000000-0010-0000-0100-00000D000000}" name="3.vingr.Vieta" dataDxfId="331">
      <calculatedColumnFormula>IF(ISBLANK(L5),"",RANK($L5,$L$5:$L$34)+SUMPRODUCT(($L$5:$L$34=L5)*(M5&lt;$M$5:$M$34)))</calculatedColumnFormula>
    </tableColumn>
    <tableColumn id="14" xr3:uid="{00000000-0010-0000-0100-00000E000000}" name="3.vingr. Punkti kopā" dataDxfId="330">
      <calculatedColumnFormula>IF(ISBLANK(L5),"",IF($N5=1,20,IF($N5=2,18,IF($N5=3,16,IF($N5=4,15,IF($N5=5,14,IF($N5=6,13,IF($N5=7,12,IF($N5=8,11,IF($N5=9,10,IF($N5=10,9,IF($N5=11,8,IF($N5=12,7,IF($N5=13,6,IF($N5=14,5,IF($N5=15,4,IF($N5=16,3,IF($N5=17,2,IF($N5&gt;=18,1,IF($N5=""," "))))))))))))))))))))</calculatedColumnFormula>
    </tableColumn>
    <tableColumn id="17" xr3:uid="{00000000-0010-0000-0100-000011000000}" name="Mērķī kopā" dataDxfId="329">
      <calculatedColumnFormula>IF(SUM(D5,H5,L5)=0,"",SUM(D5,H5,L5))</calculatedColumnFormula>
    </tableColumn>
    <tableColumn id="15" xr3:uid="{00000000-0010-0000-0100-00000F000000}" name="Punkti kopā" dataDxfId="328">
      <calculatedColumnFormula>IF(ISBLANK(L5),"",SUM(G5,K5,O5))</calculatedColumnFormula>
    </tableColumn>
    <tableColumn id="16" xr3:uid="{00000000-0010-0000-0100-000010000000}" name="Vieta" dataDxfId="327">
      <calculatedColumnFormula>IF(ISBLANK(L5),"",RANK($Q5,$Q$5:$Q$34))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a936" displayName="Tabula936" ref="A4:R34" totalsRowShown="0" headerRowDxfId="326" dataDxfId="324" headerRowBorderDxfId="325" tableBorderDxfId="323">
  <autoFilter ref="A4:R34" xr:uid="{00000000-0009-0000-0100-000005000000}"/>
  <sortState xmlns:xlrd2="http://schemas.microsoft.com/office/spreadsheetml/2017/richdata2" ref="A5:R34">
    <sortCondition ref="A4:A34"/>
  </sortState>
  <tableColumns count="18">
    <tableColumn id="1" xr3:uid="{00000000-0010-0000-0200-000001000000}" name="Nr.p.k." dataDxfId="322"/>
    <tableColumn id="2" xr3:uid="{00000000-0010-0000-0200-000002000000}" name="Vārds, uzvārds" dataDxfId="321"/>
    <tableColumn id="18" xr3:uid="{00000000-0010-0000-0200-000012000000}" name="Dzimšanas gads" dataDxfId="320"/>
    <tableColumn id="3" xr3:uid="{00000000-0010-0000-0200-000003000000}" name="1.vingr. Mērķī" dataDxfId="319"/>
    <tableColumn id="4" xr3:uid="{00000000-0010-0000-0200-000004000000}" name="1.vingr. desm. skaits" dataDxfId="318"/>
    <tableColumn id="5" xr3:uid="{00000000-0010-0000-0200-000005000000}" name="1.vingr.Vieta" dataDxfId="317">
      <calculatedColumnFormula>IF(ISBLANK(D5),"",RANK($D5,$D$5:$D$34)+SUMPRODUCT(($D$5:$D$34=D5)*(E5&lt;$E$5:$E$34)))</calculatedColumnFormula>
    </tableColumn>
    <tableColumn id="6" xr3:uid="{00000000-0010-0000-0200-000006000000}" name="1.vingr. Punkti kopā" dataDxfId="316">
      <calculatedColumnFormula>IF(ISBLANK(D5),"",IF($F5=1,20,IF($F5=2,18,IF($F5=3,16,IF($F5=4,15,IF($F5=5,14,IF($F5=6,13,IF($F5=7,12,IF($F5=8,11,IF($F5=9,10,IF($F5=10,9,IF($F5=11,8,IF($F5=12,7,IF($F5=13,6,IF($F5=14,5,IF($F5=15,4,IF($F5=16,3,IF($F5=17,2,IF($F5&gt;18,1,IF($F5=""," "))))))))))))))))))))</calculatedColumnFormula>
    </tableColumn>
    <tableColumn id="7" xr3:uid="{00000000-0010-0000-0200-000007000000}" name="2.vingr. Mērķī" dataDxfId="315"/>
    <tableColumn id="8" xr3:uid="{00000000-0010-0000-0200-000008000000}" name="2.vingr. desm. skaits" dataDxfId="314"/>
    <tableColumn id="9" xr3:uid="{00000000-0010-0000-0200-000009000000}" name="2.vingr.Vieta" dataDxfId="313">
      <calculatedColumnFormula>IF(ISBLANK(H5),"",RANK($H5,$H$5:$H$34)+SUMPRODUCT(($H$5:$H$34=H5)*(I5&lt;$I$5:$I$34)))</calculatedColumnFormula>
    </tableColumn>
    <tableColumn id="10" xr3:uid="{00000000-0010-0000-0200-00000A000000}" name="2.vingr. Punkti kopā" dataDxfId="312">
      <calculatedColumnFormula>IF(ISBLANK(H5),"",IF($J5=1,20,IF($J5=2,18,IF($J5=3,16,IF($J5=4,15,IF($J5=5,14,IF($J5=6,13,IF($J5=7,12,IF($J5=8,11,IF($J5=9,10,IF($J5=10,9,IF($J5=11,8,IF($J5=12,7,IF($J5=13,6,IF($J5=14,5,IF($J5=15,4,IF($J5=16,3,IF($J5=17,2,IF($J5&gt;18,1,)))))))))))))))))))</calculatedColumnFormula>
    </tableColumn>
    <tableColumn id="11" xr3:uid="{00000000-0010-0000-0200-00000B000000}" name="3.vingr. Mērķī" dataDxfId="311"/>
    <tableColumn id="12" xr3:uid="{00000000-0010-0000-0200-00000C000000}" name="3.vingr. desm. skaits" dataDxfId="310"/>
    <tableColumn id="13" xr3:uid="{00000000-0010-0000-0200-00000D000000}" name="3.vingr.Vieta" dataDxfId="309">
      <calculatedColumnFormula>IF(ISBLANK(L5),"",RANK($L5,$L$5:$L$34)+SUMPRODUCT(($L$5:$L$34=L5)*(M5&lt;$M$5:$M$34)))</calculatedColumnFormula>
    </tableColumn>
    <tableColumn id="14" xr3:uid="{00000000-0010-0000-0200-00000E000000}" name="3.vingr. Punkti kopā" dataDxfId="308">
      <calculatedColumnFormula>IF(ISBLANK(L5),"",IF($N5=1,20,IF($N5=2,18,IF($N5=3,16,IF($N5=4,15,IF($N5=5,14,IF($N5=6,13,IF($N5=7,12,IF($N5=8,11,IF($N5=9,10,IF($N5=10,9,IF($N5=11,8,IF($N5=12,7,IF($N5=13,6,IF($N5=14,5,IF($N5=15,4,IF($N5=16,3,IF($N5=17,2,IF($N5&gt;18,1,IF($N5=""," "))))))))))))))))))))</calculatedColumnFormula>
    </tableColumn>
    <tableColumn id="17" xr3:uid="{00000000-0010-0000-0200-000011000000}" name="Mērķī kopā" dataDxfId="307">
      <calculatedColumnFormula>IF(SUM(D5,H5,L5)=0,"",SUM(D5,H5,L5))</calculatedColumnFormula>
    </tableColumn>
    <tableColumn id="15" xr3:uid="{00000000-0010-0000-0200-00000F000000}" name="Punkti kopā" dataDxfId="306">
      <calculatedColumnFormula>IF(ISBLANK(L5),"",SUM(G5,K5,O5))</calculatedColumnFormula>
    </tableColumn>
    <tableColumn id="16" xr3:uid="{00000000-0010-0000-0200-000010000000}" name="Vieta" dataDxfId="305">
      <calculatedColumnFormula>IF(ISBLANK(Q6),"",RANK($Q6,$Q$6:$Q$35))</calculatedColumnFormula>
    </tableColumn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ula98" displayName="Tabula98" ref="A4:R34" totalsRowShown="0" headerRowDxfId="304" dataDxfId="302" headerRowBorderDxfId="303" tableBorderDxfId="301">
  <autoFilter ref="A4:R34" xr:uid="{00000000-0009-0000-0100-000007000000}"/>
  <sortState xmlns:xlrd2="http://schemas.microsoft.com/office/spreadsheetml/2017/richdata2" ref="A5:R34">
    <sortCondition ref="A4:A34"/>
  </sortState>
  <tableColumns count="18">
    <tableColumn id="1" xr3:uid="{00000000-0010-0000-0300-000001000000}" name="Nr.p.k." dataDxfId="300"/>
    <tableColumn id="2" xr3:uid="{00000000-0010-0000-0300-000002000000}" name="Vārds, uzvārds" dataDxfId="299"/>
    <tableColumn id="18" xr3:uid="{00000000-0010-0000-0300-000012000000}" name="Dzimšanas gads" dataDxfId="298"/>
    <tableColumn id="3" xr3:uid="{00000000-0010-0000-0300-000003000000}" name="1.vingr. Mērķī" dataDxfId="297"/>
    <tableColumn id="4" xr3:uid="{00000000-0010-0000-0300-000004000000}" name="1.vingr. desm. skaits" dataDxfId="296"/>
    <tableColumn id="5" xr3:uid="{00000000-0010-0000-0300-000005000000}" name="1.vingr.Vieta" dataDxfId="295">
      <calculatedColumnFormula>IF(ISBLANK(D5),"",RANK($D5,$D$5:$D$34)+SUMPRODUCT(($D$5:$D$34=D5)*(E5&lt;$E$5:$E$34)))</calculatedColumnFormula>
    </tableColumn>
    <tableColumn id="6" xr3:uid="{00000000-0010-0000-0300-000006000000}" name="1.vingr. Punkti kopā" dataDxfId="294">
      <calculatedColumnFormula>IF(ISBLANK(D5),"",IF($F5=1,20,IF($F5=2,18,IF($F5=3,16,IF($F5=4,15,IF($F5=5,14,IF($F5=6,13,IF($F5=7,12,IF($F5=8,11,IF($F5=9,10,IF($F5=10,9,IF($F5=11,8,IF($F5=12,7,IF($F5=13,6,IF($F5=14,5,IF($F5=15,4,IF($F5=16,3,IF($F5=17,2,IF($F5&gt;=18,1,IF($F5=""," "))))))))))))))))))))</calculatedColumnFormula>
    </tableColumn>
    <tableColumn id="7" xr3:uid="{00000000-0010-0000-0300-000007000000}" name="2.vingr. Mērķī" dataDxfId="293"/>
    <tableColumn id="8" xr3:uid="{00000000-0010-0000-0300-000008000000}" name="2.vingr. desm. skaits" dataDxfId="292"/>
    <tableColumn id="9" xr3:uid="{00000000-0010-0000-0300-000009000000}" name="2.vingr.Vieta" dataDxfId="291">
      <calculatedColumnFormula>IF(ISBLANK(H5),"",RANK($H5,$H$5:$H$34)+SUMPRODUCT(($H$5:$H$34=H5)*(I5&lt;$I$5:$I$34)))</calculatedColumnFormula>
    </tableColumn>
    <tableColumn id="10" xr3:uid="{00000000-0010-0000-0300-00000A000000}" name="2.vingr. Punkti kopā" dataDxfId="290">
      <calculatedColumnFormula>IF(ISBLANK(H5),"",IF($J5=1,20,IF($J5=2,18,IF($J5=3,16,IF($J5=4,15,IF($J5=5,14,IF($J5=6,13,IF($J5=7,12,IF($J5=8,11,IF($J5=9,10,IF($J5=10,9,IF($J5=11,8,IF($J5=12,7,IF($J5=13,6,IF($J5=14,5,IF($J5=15,4,IF($J5=16,3,IF($J5=17,2,IF($J5&gt;=18,1,)))))))))))))))))))</calculatedColumnFormula>
    </tableColumn>
    <tableColumn id="11" xr3:uid="{00000000-0010-0000-0300-00000B000000}" name="3.vingr. Mērķī" dataDxfId="289"/>
    <tableColumn id="12" xr3:uid="{00000000-0010-0000-0300-00000C000000}" name="3.vingr. desm. skaits" dataDxfId="288"/>
    <tableColumn id="13" xr3:uid="{00000000-0010-0000-0300-00000D000000}" name="3.vingr.Vieta" dataDxfId="287">
      <calculatedColumnFormula>IF(ISBLANK(L5),"",RANK($L5,$L$5:$L$34)+SUMPRODUCT(($L$5:$L$34=L5)*(M5&lt;$M$5:$M$34)))</calculatedColumnFormula>
    </tableColumn>
    <tableColumn id="14" xr3:uid="{00000000-0010-0000-0300-00000E000000}" name="3.vingr. Punkti kopā" dataDxfId="286">
      <calculatedColumnFormula>IF(ISBLANK(L5),"",IF($N5=1,20,IF($N5=2,18,IF($N5=3,16,IF($N5=4,15,IF($N5=5,14,IF($N5=6,13,IF($N5=7,12,IF($N5=8,11,IF($N5=9,10,IF($N5=10,9,IF($N5=11,8,IF($N5=12,7,IF($N5=13,6,IF($N5=14,5,IF($N5=15,4,IF($N5=16,3,IF($N5=17,2,IF($N5&gt;=18,1,IF($N5=""," "))))))))))))))))))))</calculatedColumnFormula>
    </tableColumn>
    <tableColumn id="17" xr3:uid="{00000000-0010-0000-0300-000011000000}" name="Mērķī kopā" dataDxfId="285">
      <calculatedColumnFormula>IF(SUM(D5,H5,L5)=0,"",SUM(D5,H5,L5))</calculatedColumnFormula>
    </tableColumn>
    <tableColumn id="15" xr3:uid="{00000000-0010-0000-0300-00000F000000}" name="Punkti kopā" dataDxfId="284">
      <calculatedColumnFormula>IF(ISBLANK(L5),"",SUM(G5,K5,O5))</calculatedColumnFormula>
    </tableColumn>
    <tableColumn id="16" xr3:uid="{00000000-0010-0000-0300-000010000000}" name="Vieta" dataDxfId="283">
      <calculatedColumnFormula>IF(ISBLANK(L5),"",RANK($Q5,$Q$5:$Q$34))</calculatedColumnFormula>
    </tableColumn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ula9311" displayName="Tabula9311" ref="A4:R34" totalsRowShown="0" headerRowDxfId="282" dataDxfId="280" headerRowBorderDxfId="281" tableBorderDxfId="279">
  <autoFilter ref="A4:R34" xr:uid="{00000000-0009-0000-0100-00000A000000}"/>
  <sortState xmlns:xlrd2="http://schemas.microsoft.com/office/spreadsheetml/2017/richdata2" ref="A5:R34">
    <sortCondition ref="A4:A34"/>
  </sortState>
  <tableColumns count="18">
    <tableColumn id="1" xr3:uid="{00000000-0010-0000-0400-000001000000}" name="Nr.p.k." dataDxfId="278"/>
    <tableColumn id="2" xr3:uid="{00000000-0010-0000-0400-000002000000}" name="Vārds, uzvārds" dataDxfId="277"/>
    <tableColumn id="18" xr3:uid="{00000000-0010-0000-0400-000012000000}" name="Dzimšanas gads" dataDxfId="276"/>
    <tableColumn id="3" xr3:uid="{00000000-0010-0000-0400-000003000000}" name="1.vingr. Mērķī" dataDxfId="275"/>
    <tableColumn id="4" xr3:uid="{00000000-0010-0000-0400-000004000000}" name="1.vingr. desm. skaits" dataDxfId="274"/>
    <tableColumn id="5" xr3:uid="{00000000-0010-0000-0400-000005000000}" name="1.vingr.Vieta" dataDxfId="273">
      <calculatedColumnFormula>IF(ISBLANK(D5),"",RANK($D5,$D$5:$D$34)+SUMPRODUCT(($D$5:$D$34=D5)*(E5&lt;$E$5:$E$34)))</calculatedColumnFormula>
    </tableColumn>
    <tableColumn id="6" xr3:uid="{00000000-0010-0000-0400-000006000000}" name="1.vingr. Punkti kopā" dataDxfId="272">
      <calculatedColumnFormula>IF(ISBLANK(D5),"",IF($F5=1,20,IF($F5=2,18,IF($F5=3,16,IF($F5=4,15,IF($F5=5,14,IF($F5=6,13,IF($F5=7,12,IF($F5=8,11,IF($F5=9,10,IF($F5=10,9,IF($F5=11,8,IF($F5=12,7,IF($F5=13,6,IF($F5=14,5,IF($F5=15,4,IF($F5=16,3,IF($F5=17,2,IF($F5&gt;18,1,IF($F5=""," "))))))))))))))))))))</calculatedColumnFormula>
    </tableColumn>
    <tableColumn id="7" xr3:uid="{00000000-0010-0000-0400-000007000000}" name="2.vingr. Mērķī" dataDxfId="271"/>
    <tableColumn id="8" xr3:uid="{00000000-0010-0000-0400-000008000000}" name="2.vingr. desm. skaits" dataDxfId="270"/>
    <tableColumn id="9" xr3:uid="{00000000-0010-0000-0400-000009000000}" name="2.vingr.Vieta" dataDxfId="269">
      <calculatedColumnFormula>IF(ISBLANK(H5),"",RANK($H5,$H$5:$H$34)+SUMPRODUCT(($H$5:$H$34=H5)*(I5&lt;$I$5:$I$34)))</calculatedColumnFormula>
    </tableColumn>
    <tableColumn id="10" xr3:uid="{00000000-0010-0000-0400-00000A000000}" name="2.vingr. Punkti kopā" dataDxfId="268">
      <calculatedColumnFormula>IF(ISBLANK(H5),"",IF($J5=1,20,IF($J5=2,18,IF($J5=3,16,IF($J5=4,15,IF($J5=5,14,IF($J5=6,13,IF($J5=7,12,IF($J5=8,11,IF($J5=9,10,IF($J5=10,9,IF($J5=11,8,IF($J5=12,7,IF($J5=13,6,IF($J5=14,5,IF($J5=15,4,IF($J5=16,3,IF($J5=17,2,IF($J5&gt;18,1,)))))))))))))))))))</calculatedColumnFormula>
    </tableColumn>
    <tableColumn id="11" xr3:uid="{00000000-0010-0000-0400-00000B000000}" name="3.vingr. Mērķī" dataDxfId="267"/>
    <tableColumn id="12" xr3:uid="{00000000-0010-0000-0400-00000C000000}" name="3.vingr. desm. skaits" dataDxfId="266"/>
    <tableColumn id="13" xr3:uid="{00000000-0010-0000-0400-00000D000000}" name="3.vingr.Vieta" dataDxfId="265">
      <calculatedColumnFormula>IF(ISBLANK(L5),"",RANK($L5,$L$5:$L$34)+SUMPRODUCT(($L$5:$L$34=L5)*(M5&lt;$M$5:$M$34)))</calculatedColumnFormula>
    </tableColumn>
    <tableColumn id="14" xr3:uid="{00000000-0010-0000-0400-00000E000000}" name="3.vingr. Punkti kopā" dataDxfId="264">
      <calculatedColumnFormula>IF(ISBLANK(L5),"",IF($N5=1,20,IF($N5=2,18,IF($N5=3,16,IF($N5=4,15,IF($N5=5,14,IF($N5=6,13,IF($N5=7,12,IF($N5=8,11,IF($N5=9,10,IF($N5=10,9,IF($N5=11,8,IF($N5=12,7,IF($N5=13,6,IF($N5=14,5,IF($N5=15,4,IF($N5=16,3,IF($N5=17,2,IF($N5&gt;18,1,IF($N5=""," "))))))))))))))))))))</calculatedColumnFormula>
    </tableColumn>
    <tableColumn id="19" xr3:uid="{00000000-0010-0000-0400-000013000000}" name="Mērķī kopā" dataDxfId="263">
      <calculatedColumnFormula>IF(SUM(D5,H5,L5)=0,"",SUM(D5,H5,L5))</calculatedColumnFormula>
    </tableColumn>
    <tableColumn id="15" xr3:uid="{00000000-0010-0000-0400-00000F000000}" name="Punkti kopā" dataDxfId="262">
      <calculatedColumnFormula>IF(ISBLANK(L5),"",SUM(G5,K5,O5))</calculatedColumnFormula>
    </tableColumn>
    <tableColumn id="16" xr3:uid="{00000000-0010-0000-0400-000010000000}" name="Vieta" dataDxfId="261">
      <calculatedColumnFormula>IF(ISBLANK(Q6),"",RANK($Q6,$Q$6:$Q$35))</calculatedColumnFormula>
    </tableColumn>
  </tableColumns>
  <tableStyleInfo name="TableStyleMedium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ula9512" displayName="Tabula9512" ref="A4:R39" totalsRowShown="0" headerRowDxfId="260" dataDxfId="258" headerRowBorderDxfId="259" tableBorderDxfId="257">
  <autoFilter ref="A4:R39" xr:uid="{00000000-0009-0000-0100-00000B000000}"/>
  <sortState xmlns:xlrd2="http://schemas.microsoft.com/office/spreadsheetml/2017/richdata2" ref="A5:R39">
    <sortCondition ref="A4:A39"/>
  </sortState>
  <tableColumns count="18">
    <tableColumn id="1" xr3:uid="{00000000-0010-0000-0500-000001000000}" name="Nr.p.k." dataDxfId="256"/>
    <tableColumn id="2" xr3:uid="{00000000-0010-0000-0500-000002000000}" name="Vārds, uzvārds" dataDxfId="255"/>
    <tableColumn id="8" xr3:uid="{00000000-0010-0000-0500-000008000000}" name="Dzimšanas gads" dataDxfId="254"/>
    <tableColumn id="3" xr3:uid="{00000000-0010-0000-0500-000003000000}" name="1.vingr. Mērķī" dataDxfId="253"/>
    <tableColumn id="4" xr3:uid="{00000000-0010-0000-0500-000004000000}" name="1.vingr.augstākais" dataDxfId="252"/>
    <tableColumn id="5" xr3:uid="{00000000-0010-0000-0500-000005000000}" name="1.vingr.Vieta" dataDxfId="251">
      <calculatedColumnFormula>IF(ISBLANK(D5),"",RANK($D5,$D$5:$D$39)+SUMPRODUCT(($D$5:$D$39=D5)*(E5&lt;$E$5:$E$39)))</calculatedColumnFormula>
    </tableColumn>
    <tableColumn id="6" xr3:uid="{00000000-0010-0000-0500-000006000000}" name="1.vingr. Punkti kopā" dataDxfId="250">
      <calculatedColumnFormula>IF(ISBLANK(D5),"",IF($F5=1,20,IF($F5=2,18,IF($F5=3,16,IF($F5=4,15,IF($F5=5,14,IF($F5=6,13,IF($F5=7,12,IF($F5=8,11,IF($F5=9,10,IF($F5=10,9,IF($F5=11,8,IF($F5=12,7,IF($F5=13,6,IF($F5=14,5,IF($F5=15,4,IF($F5=16,3,IF($F5=17,2,IF($F5&gt;=18,1,IF($F5=""," "))))))))))))))))))))</calculatedColumnFormula>
    </tableColumn>
    <tableColumn id="7" xr3:uid="{00000000-0010-0000-0500-000007000000}" name="2.vingr. Mērķī" dataDxfId="249"/>
    <tableColumn id="17" xr3:uid="{00000000-0010-0000-0500-000011000000}" name="2.vingr.augstākais" dataDxfId="248"/>
    <tableColumn id="9" xr3:uid="{00000000-0010-0000-0500-000009000000}" name="2.vingr.Vieta" dataDxfId="247">
      <calculatedColumnFormula>IF(ISBLANK(H5),"",RANK($H5,$H$5:$H$39)+SUMPRODUCT(($H$5:$H$39=H5)*(I5&lt;$I$5:$I$39)))</calculatedColumnFormula>
    </tableColumn>
    <tableColumn id="10" xr3:uid="{00000000-0010-0000-0500-00000A000000}" name="2.vingr. Punkti kopā" dataDxfId="246">
      <calculatedColumnFormula>IF(ISBLANK(H5),"",IF($J5=1,20,IF($J5=2,18,IF($J5=3,16,IF($J5=4,15,IF($J5=5,14,IF($J5=6,13,IF($J5=7,12,IF($J5=8,11,IF($J5=9,10,IF($J5=10,9,IF($J5=11,8,IF($J5=12,7,IF($J5=13,6,IF($J5=14,5,IF($J5=15,4,IF($J5=16,3,IF($J5=17,2,IF($J5&gt;=18,1,)))))))))))))))))))</calculatedColumnFormula>
    </tableColumn>
    <tableColumn id="11" xr3:uid="{00000000-0010-0000-0500-00000B000000}" name="3.vingr. Mērķī" dataDxfId="245"/>
    <tableColumn id="18" xr3:uid="{00000000-0010-0000-0500-000012000000}" name="3.vingr.augstākais" dataDxfId="244"/>
    <tableColumn id="13" xr3:uid="{00000000-0010-0000-0500-00000D000000}" name="3.vingr.Vieta" dataDxfId="243">
      <calculatedColumnFormula>IF(ISBLANK(L5),"",RANK($L5,$L$6:$L$34))</calculatedColumnFormula>
    </tableColumn>
    <tableColumn id="14" xr3:uid="{00000000-0010-0000-0500-00000E000000}" name="3.vingr. Punkti kopā" dataDxfId="242">
      <calculatedColumnFormula>IF(ISBLANK(L5),"",IF($N5=1,20,IF($N5=2,18,IF($N5=3,16,IF($N5=4,15,IF($N5=5,14,IF($N5=6,13,IF($N5=7,12,IF($N5=8,11,IF($N5=9,10,IF($N5=10,9,IF($N5=11,8,IF($N5=12,7,IF($N5=13,6,IF($N5=14,5,IF($N5=15,4,IF($N5=16,3,IF($N5=17,2,IF($N5&gt;=18,1,IF($N5=""," "))))))))))))))))))))</calculatedColumnFormula>
    </tableColumn>
    <tableColumn id="12" xr3:uid="{00000000-0010-0000-0500-00000C000000}" name="Mērķī kopā" dataDxfId="241">
      <calculatedColumnFormula>IF(SUM(D5,H5,L5)=0,"",SUM(D5,H5,L5))</calculatedColumnFormula>
    </tableColumn>
    <tableColumn id="15" xr3:uid="{00000000-0010-0000-0500-00000F000000}" name="Punkti kopā" dataDxfId="240">
      <calculatedColumnFormula>IF(ISBLANK(L5),"",SUM(G5,K5,O5))</calculatedColumnFormula>
    </tableColumn>
    <tableColumn id="16" xr3:uid="{00000000-0010-0000-0500-000010000000}" name="Vieta" dataDxfId="239">
      <calculatedColumnFormula>IF(ISBLANK(Q6),"",RANK($Q6,$Q$6:$Q$34))</calculatedColumnFormula>
    </tableColumn>
  </tableColumns>
  <tableStyleInfo name="TableStyleMedium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ula9" displayName="Tabula9" ref="A4:R34" totalsRowShown="0" headerRowDxfId="238" dataDxfId="236" headerRowBorderDxfId="237" tableBorderDxfId="235">
  <autoFilter ref="A4:R34" xr:uid="{00000000-0009-0000-0100-000009000000}"/>
  <sortState xmlns:xlrd2="http://schemas.microsoft.com/office/spreadsheetml/2017/richdata2" ref="A5:R34">
    <sortCondition ref="A4:A34"/>
  </sortState>
  <tableColumns count="18">
    <tableColumn id="1" xr3:uid="{00000000-0010-0000-0600-000001000000}" name="Nr.p.k." dataDxfId="234"/>
    <tableColumn id="2" xr3:uid="{00000000-0010-0000-0600-000002000000}" name="Vārds, uzvārds" dataDxfId="233"/>
    <tableColumn id="18" xr3:uid="{00000000-0010-0000-0600-000012000000}" name="Dzimšanas gads" dataDxfId="232"/>
    <tableColumn id="3" xr3:uid="{00000000-0010-0000-0600-000003000000}" name="1.vingr. Mērķī" dataDxfId="231"/>
    <tableColumn id="4" xr3:uid="{00000000-0010-0000-0600-000004000000}" name="1.vingr. desm. skaits" dataDxfId="230"/>
    <tableColumn id="5" xr3:uid="{00000000-0010-0000-0600-000005000000}" name="1.vingr.Vieta" dataDxfId="229">
      <calculatedColumnFormula>IF(COUNTIF(D6:D34,D5), RANK($E5, $E$6:$E$14), RANK($D5, $D$6:$D$14))</calculatedColumnFormula>
    </tableColumn>
    <tableColumn id="6" xr3:uid="{00000000-0010-0000-0600-000006000000}" name="1.vingr. Punkti kopā" dataDxfId="228">
      <calculatedColumnFormula>IF(ISBLANK(D5),"",IF($F5=1,20,IF($F5=2,18,IF($F5=3,16,IF($F5=4,15,IF($F5=5,14,IF($F5=6,13,IF($F5=7,12,IF($F5=8,11,IF($F5=9,10,IF($F5=10,9,IF($F5=11,8,IF($F5=12,7,IF($F5=13,6,IF($F5=14,5,IF($F5=15,4,IF($F5=16,3,IF($F5=17,2,IF($F5&gt;=18,1,IF($F5=""," "))))))))))))))))))))</calculatedColumnFormula>
    </tableColumn>
    <tableColumn id="7" xr3:uid="{00000000-0010-0000-0600-000007000000}" name="2.vingr. Mērķī" dataDxfId="227"/>
    <tableColumn id="8" xr3:uid="{00000000-0010-0000-0600-000008000000}" name="2.vingr. desm. skaits" dataDxfId="226"/>
    <tableColumn id="9" xr3:uid="{00000000-0010-0000-0600-000009000000}" name="2.vingr.Vieta" dataDxfId="225">
      <calculatedColumnFormula>IF(ISBLANK(H5),"",RANK($D5,$D$6:$D$14)+SUMPRODUCT(($D$6:$D$14=H5)*(I5&lt;$E$6:$E$14)))</calculatedColumnFormula>
    </tableColumn>
    <tableColumn id="10" xr3:uid="{00000000-0010-0000-0600-00000A000000}" name="2.vingr. Punkti kopā" dataDxfId="224">
      <calculatedColumnFormula>IF(ISBLANK(H5),"",IF($J5=1,20,IF($J5=2,18,IF($J5=3,16,IF($J5=4,15,IF($J5=5,14,IF($J5=6,13,IF($J5=7,12,IF($J5=8,11,IF($J5=9,10,IF($J5=10,9,IF($J5=11,8,IF($J5=12,7,IF($J5=13,6,IF($J5=14,5,IF($J5=15,4,IF($J5=16,3,IF($J5=17,2,IF($J5&gt;=18,1,)))))))))))))))))))</calculatedColumnFormula>
    </tableColumn>
    <tableColumn id="11" xr3:uid="{00000000-0010-0000-0600-00000B000000}" name="3.vingr. Mērķī" dataDxfId="223"/>
    <tableColumn id="12" xr3:uid="{00000000-0010-0000-0600-00000C000000}" name="3.vingr. desm. skaits" dataDxfId="222"/>
    <tableColumn id="13" xr3:uid="{00000000-0010-0000-0600-00000D000000}" name="3.vingr.Vieta" dataDxfId="221">
      <calculatedColumnFormula>IF(ISBLANK(L5),"",RANK($L5,$L$6:$L$35)+SUMPRODUCT(($L$6:$L$35=L5)*(M5&lt;$M$6:$M$35)))</calculatedColumnFormula>
    </tableColumn>
    <tableColumn id="14" xr3:uid="{00000000-0010-0000-0600-00000E000000}" name="3.vingr. Punkti kopā" dataDxfId="220">
      <calculatedColumnFormula>IF(ISBLANK(L5),"",IF($N5=1,20,IF($N5=2,18,IF($N5=3,16,IF($N5=4,15,IF($N5=5,14,IF($N5=6,13,IF($N5=7,12,IF($N5=8,11,IF($N5=9,10,IF($N5=10,9,IF($N5=11,8,IF($N5=12,7,IF($N5=13,6,IF($N5=14,5,IF($N5=15,4,IF($N5=16,3,IF($N5=17,2,IF($N5&gt;=18,1,IF($N5=""," "))))))))))))))))))))</calculatedColumnFormula>
    </tableColumn>
    <tableColumn id="17" xr3:uid="{00000000-0010-0000-0600-000011000000}" name="Mērķī kopā" dataDxfId="219">
      <calculatedColumnFormula>IF(SUM(D5,H5,L5)=0,"",SUM(D5,H5,L5))</calculatedColumnFormula>
    </tableColumn>
    <tableColumn id="15" xr3:uid="{00000000-0010-0000-0600-00000F000000}" name="Punkti kopā" dataDxfId="218">
      <calculatedColumnFormula>G5+K5+O5</calculatedColumnFormula>
    </tableColumn>
    <tableColumn id="16" xr3:uid="{00000000-0010-0000-0600-000010000000}" name="Vieta" dataDxfId="217">
      <calculatedColumnFormula>IF(ISBLANK(Q6),"",RANK($Q6,$Q$6:$Q$35))</calculatedColumnFormula>
    </tableColumn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ula93" displayName="Tabula93" ref="A4:R34" totalsRowShown="0" headerRowDxfId="216" dataDxfId="214" headerRowBorderDxfId="215" tableBorderDxfId="213">
  <autoFilter ref="A4:R34" xr:uid="{00000000-0009-0000-0100-000002000000}"/>
  <sortState xmlns:xlrd2="http://schemas.microsoft.com/office/spreadsheetml/2017/richdata2" ref="A5:R34">
    <sortCondition ref="A4:A34"/>
  </sortState>
  <tableColumns count="18">
    <tableColumn id="1" xr3:uid="{00000000-0010-0000-0700-000001000000}" name="Nr.p.k." dataDxfId="212"/>
    <tableColumn id="2" xr3:uid="{00000000-0010-0000-0700-000002000000}" name="Vārds, uzvārds" dataDxfId="211"/>
    <tableColumn id="18" xr3:uid="{00000000-0010-0000-0700-000012000000}" name="Dzimšanas gads" dataDxfId="210"/>
    <tableColumn id="3" xr3:uid="{00000000-0010-0000-0700-000003000000}" name="1.vingr. Mērķī" dataDxfId="209"/>
    <tableColumn id="4" xr3:uid="{00000000-0010-0000-0700-000004000000}" name="1.vingr. desm. skaits" dataDxfId="208"/>
    <tableColumn id="5" xr3:uid="{00000000-0010-0000-0700-000005000000}" name="1.vingr.Vieta" dataDxfId="207">
      <calculatedColumnFormula>IF(COUNTIF(D6:D34,D5), RANK($E5, $E$6:$E$14), RANK($D5, $D$6:$D$14))</calculatedColumnFormula>
    </tableColumn>
    <tableColumn id="6" xr3:uid="{00000000-0010-0000-0700-000006000000}" name="1.vingr. Punkti kopā" dataDxfId="206">
      <calculatedColumnFormula>IF(ISBLANK(D5),"",IF($F5=1,20,IF($F5=2,18,IF($F5=3,16,IF($F5=4,15,IF($F5=5,14,IF($F5=6,13,IF($F5=7,12,IF($F5=8,11,IF($F5=9,10,IF($F5=10,9,IF($F5=11,8,IF($F5=12,7,IF($F5=13,6,IF($F5=14,5,IF($F5=15,4,IF($F5=16,3,IF($F5=17,2,IF($F5&gt;18,1,IF($F5=""," "))))))))))))))))))))</calculatedColumnFormula>
    </tableColumn>
    <tableColumn id="7" xr3:uid="{00000000-0010-0000-0700-000007000000}" name="2.vingr. Mērķī" dataDxfId="205"/>
    <tableColumn id="8" xr3:uid="{00000000-0010-0000-0700-000008000000}" name="2.vingr. desm. skaits" dataDxfId="204"/>
    <tableColumn id="9" xr3:uid="{00000000-0010-0000-0700-000009000000}" name="2.vingr.Vieta" dataDxfId="203">
      <calculatedColumnFormula>IF(ISBLANK(H5),"",RANK($D5,$D$6:$D$14)+SUMPRODUCT(($D$6:$D$14=H5)*(I5&lt;$E$6:$E$14)))</calculatedColumnFormula>
    </tableColumn>
    <tableColumn id="10" xr3:uid="{00000000-0010-0000-0700-00000A000000}" name="2.vingr. Punkti kopā" dataDxfId="202">
      <calculatedColumnFormula>IF($F5=1,20,IF($F5=2,18,IF($F5=3,16,IF($F5=4,15,IF($F5=5,14,IF($F5=6,13,IF($F5=7,12,IF($F5=8,11,IF($F5=9,10,IF($F5=10,9,IF($F5=11,8,IF($F5=12,7,IF($F5=13,6,IF($F5=14,5,IF($F5=15,4,IF($F5=16,3,IF($F5=17,2,IF($F5=18,1,IF($F5=""," ")))))))))))))))))))</calculatedColumnFormula>
    </tableColumn>
    <tableColumn id="11" xr3:uid="{00000000-0010-0000-0700-00000B000000}" name="3.vingr. Mērķī" dataDxfId="201"/>
    <tableColumn id="12" xr3:uid="{00000000-0010-0000-0700-00000C000000}" name="3.vingr. desm. skaits" dataDxfId="200"/>
    <tableColumn id="13" xr3:uid="{00000000-0010-0000-0700-00000D000000}" name="3.vingr.Vieta" dataDxfId="199">
      <calculatedColumnFormula>IF(ISBLANK(L5),"",RANK($L5,$L$6:$L$35)+SUMPRODUCT(($L$6:$L$35=L5)*(M5&lt;$M$6:$M$35)))</calculatedColumnFormula>
    </tableColumn>
    <tableColumn id="14" xr3:uid="{00000000-0010-0000-0700-00000E000000}" name="3.vingr. Punkti kopā" dataDxfId="198">
      <calculatedColumnFormula>IF(ISBLANK(L5),"",IF($N5=1,20,IF($N5=2,18,IF($N5=3,16,IF($N5=4,15,IF($N5=5,14,IF($N5=6,13,IF($N5=7,12,IF($N5=8,11,IF($N5=9,10,IF($N5=10,9,IF($N5=11,8,IF($N5=12,7,IF($N5=13,6,IF($N5=14,5,IF($N5=15,4,IF($N5=16,3,IF($N5=17,2,IF($N5&gt;18,1,IF($N5=""," "))))))))))))))))))))</calculatedColumnFormula>
    </tableColumn>
    <tableColumn id="17" xr3:uid="{00000000-0010-0000-0700-000011000000}" name="Mērķī kopā" dataDxfId="197">
      <calculatedColumnFormula>IF(SUM(D5,H5,L5)=0,"",SUM(D5,H5,L5))</calculatedColumnFormula>
    </tableColumn>
    <tableColumn id="15" xr3:uid="{00000000-0010-0000-0700-00000F000000}" name="Punkti kopā" dataDxfId="196">
      <calculatedColumnFormula>G5+K5+O5</calculatedColumnFormula>
    </tableColumn>
    <tableColumn id="16" xr3:uid="{00000000-0010-0000-0700-000010000000}" name="Vieta" dataDxfId="195">
      <calculatedColumnFormula>IF(ISBLANK(Q6),"",RANK($Q6,$Q$6:$Q$35))</calculatedColumnFormula>
    </tableColumn>
  </tableColumns>
  <tableStyleInfo name="TableStyleMedium1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ula95" displayName="Tabula95" ref="A4:R34" totalsRowShown="0" headerRowDxfId="194" dataDxfId="192" headerRowBorderDxfId="193" tableBorderDxfId="191">
  <autoFilter ref="A4:R34" xr:uid="{00000000-0009-0000-0100-000004000000}"/>
  <sortState xmlns:xlrd2="http://schemas.microsoft.com/office/spreadsheetml/2017/richdata2" ref="A5:R34">
    <sortCondition ref="A4:A34"/>
  </sortState>
  <tableColumns count="18">
    <tableColumn id="1" xr3:uid="{00000000-0010-0000-0800-000001000000}" name="Nr.p.k." dataDxfId="190"/>
    <tableColumn id="2" xr3:uid="{00000000-0010-0000-0800-000002000000}" name="Vārds, uzvārds" dataDxfId="189"/>
    <tableColumn id="8" xr3:uid="{00000000-0010-0000-0800-000008000000}" name="Dzimšanas gads" dataDxfId="188"/>
    <tableColumn id="3" xr3:uid="{00000000-0010-0000-0800-000003000000}" name="1.vingr. Mērķī" dataDxfId="187"/>
    <tableColumn id="4" xr3:uid="{00000000-0010-0000-0800-000004000000}" name="1.vingr. augstākais" dataDxfId="186"/>
    <tableColumn id="5" xr3:uid="{00000000-0010-0000-0800-000005000000}" name="1.vingr.Vieta" dataDxfId="185">
      <calculatedColumnFormula>IF(COUNTIF(D6:D34,D5), RANK($E5, $E$6:$E$14), RANK($D5, $D$6:$D$14))</calculatedColumnFormula>
    </tableColumn>
    <tableColumn id="6" xr3:uid="{00000000-0010-0000-0800-000006000000}" name="1.vingr. Punkti kopā" dataDxfId="184">
      <calculatedColumnFormula>IF(ISBLANK(D5),"",IF($F5=1,20,IF($F5=2,18,IF($F5=3,16,IF($F5=4,15,IF($F5=5,14,IF($F5=6,13,IF($F5=7,12,IF($F5=8,11,IF($F5=9,10,IF($F5=10,9,IF($F5=11,8,IF($F5=12,7,IF($F5=13,6,IF($F5=14,5,IF($F5=15,4,IF($F5=16,3,IF($F5=17,2,IF($F5&gt;=18,1,IF($F5=""," "))))))))))))))))))))</calculatedColumnFormula>
    </tableColumn>
    <tableColumn id="7" xr3:uid="{00000000-0010-0000-0800-000007000000}" name="2.vingr. Mērķī" dataDxfId="183"/>
    <tableColumn id="17" xr3:uid="{00000000-0010-0000-0800-000011000000}" name="2.vingr.augstākais" dataDxfId="182"/>
    <tableColumn id="9" xr3:uid="{00000000-0010-0000-0800-000009000000}" name="2.vingr.Vieta" dataDxfId="181">
      <calculatedColumnFormula>IF(ISBLANK(H5),"",RANK($H5,$H$5:$H$34)+SUMPRODUCT(($H$5:$H$34=H5)*(I5&lt;$I$5:$I$34)))</calculatedColumnFormula>
    </tableColumn>
    <tableColumn id="10" xr3:uid="{00000000-0010-0000-0800-00000A000000}" name="2.vingr. Punkti kopā" dataDxfId="180">
      <calculatedColumnFormula>IF(ISBLANK(H5),"",IF($J5=1,20,IF($J5=2,18,IF($J5=3,16,IF($J5=4,15,IF($J5=5,14,IF($J5=6,13,IF($J5=7,12,IF($J5=8,11,IF($J5=9,10,IF($J5=10,9,IF($J5=11,8,IF($J5=12,7,IF($J5=13,6,IF($J5=14,5,IF($J5=15,4,IF($J5=16,3,IF($J5=17,2,IF($J5&gt;=18,1,)))))))))))))))))))</calculatedColumnFormula>
    </tableColumn>
    <tableColumn id="11" xr3:uid="{00000000-0010-0000-0800-00000B000000}" name="3.vingr. Mērķī" dataDxfId="179"/>
    <tableColumn id="18" xr3:uid="{00000000-0010-0000-0800-000012000000}" name="3.vingr.augstākais" dataDxfId="178"/>
    <tableColumn id="13" xr3:uid="{00000000-0010-0000-0800-00000D000000}" name="3.vingr.Vieta" dataDxfId="177">
      <calculatedColumnFormula>IF(ISBLANK(L5),"",RANK($L5,$L$6:$L$35))</calculatedColumnFormula>
    </tableColumn>
    <tableColumn id="14" xr3:uid="{00000000-0010-0000-0800-00000E000000}" name="3.vingr. Punkti kopā" dataDxfId="176">
      <calculatedColumnFormula>IF(ISBLANK(L5),"",IF($N5=1,20,IF($N5=2,18,IF($N5=3,16,IF($N5=4,15,IF($N5=5,14,IF($N5=6,13,IF($N5=7,12,IF($N5=8,11,IF($N5=9,10,IF($N5=10,9,IF($N5=11,8,IF($N5=12,7,IF($N5=13,6,IF($N5=14,5,IF($N5=15,4,IF($N5=16,3,IF($N5=17,2,IF($N5&gt;=18,1,IF($N5=""," "))))))))))))))))))))</calculatedColumnFormula>
    </tableColumn>
    <tableColumn id="12" xr3:uid="{00000000-0010-0000-0800-00000C000000}" name="Mērķī kopā" dataDxfId="175">
      <calculatedColumnFormula>IF(SUM(D5,H5,L5)=0,"",SUM(D5,H5,L5))</calculatedColumnFormula>
    </tableColumn>
    <tableColumn id="15" xr3:uid="{00000000-0010-0000-0800-00000F000000}" name="Punkti kopā" dataDxfId="174">
      <calculatedColumnFormula>G5+K5+O5</calculatedColumnFormula>
    </tableColumn>
    <tableColumn id="16" xr3:uid="{00000000-0010-0000-0800-000010000000}" name="Vieta" dataDxfId="173">
      <calculatedColumnFormula>IF(ISBLANK(Q6),"",RANK($Q6,$Q$6:$Q$35))</calculatedColumnFormula>
    </tableColumn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S26"/>
  <sheetViews>
    <sheetView tabSelected="1" zoomScaleNormal="100" workbookViewId="0">
      <selection activeCell="Y12" sqref="Y12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9" ht="15" customHeight="1" x14ac:dyDescent="0.3">
      <c r="A1" s="12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90"/>
    </row>
    <row r="2" spans="1:19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 t="s">
        <v>115</v>
      </c>
      <c r="M2" s="12"/>
      <c r="N2" s="12"/>
      <c r="O2" s="12"/>
      <c r="P2" s="12"/>
      <c r="Q2" s="12"/>
      <c r="R2" s="12"/>
    </row>
    <row r="3" spans="1:19" ht="15" customHeight="1" x14ac:dyDescent="0.25">
      <c r="A3" s="13" t="s">
        <v>13</v>
      </c>
    </row>
    <row r="4" spans="1:19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24</v>
      </c>
      <c r="F4" s="7" t="s">
        <v>4</v>
      </c>
      <c r="G4" s="7" t="s">
        <v>5</v>
      </c>
      <c r="H4" s="6" t="s">
        <v>69</v>
      </c>
      <c r="I4" s="6" t="s">
        <v>23</v>
      </c>
      <c r="J4" s="7" t="s">
        <v>7</v>
      </c>
      <c r="K4" s="7" t="s">
        <v>8</v>
      </c>
      <c r="L4" s="6" t="s">
        <v>70</v>
      </c>
      <c r="M4" s="6" t="s">
        <v>22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9" ht="15.75" x14ac:dyDescent="0.25">
      <c r="A5" s="16">
        <v>21</v>
      </c>
      <c r="B5" s="17" t="s">
        <v>60</v>
      </c>
      <c r="C5" s="27">
        <v>1959</v>
      </c>
      <c r="D5" s="41">
        <v>94</v>
      </c>
      <c r="E5" s="42"/>
      <c r="F5" s="54">
        <f>IF(ISBLANK(D5),"",RANK($D5,$D$5:$D$26)+SUMPRODUCT(($D$5:$D$26=D5)*(E5&lt;$E$5:$E$26)))</f>
        <v>1</v>
      </c>
      <c r="G5" s="54">
        <f>IF(ISBLANK(D5),"",IF($F5=1,20,IF($F5=2,18,IF($F5=3,16,IF($F5=4,15,IF($F5=5,14,IF($F5=6,13,IF($F5=7,12,IF($F5=8,11,IF($F5=9,10,IF($F5=10,9,IF($F5=11,8,IF($F5=12,7,IF($F5=13,6,IF($F5=14,5,IF($F5=15,4,IF($F5=16,3,IF($F5=17,2,IF($F5&gt;=18,1,IF($F5=""," "))))))))))))))))))))</f>
        <v>20</v>
      </c>
      <c r="H5" s="41">
        <v>61</v>
      </c>
      <c r="I5" s="42"/>
      <c r="J5" s="54">
        <f>IF(ISBLANK(H5),"",RANK($H5,$H$5:$H$26)+SUMPRODUCT(($H$5:$H$26=H5)*(I5&lt;$I$5:$I$26)))</f>
        <v>4</v>
      </c>
      <c r="K5" s="54">
        <f>IF(ISBLANK(H5),"",IF($J5=1,20,IF($J5=2,18,IF($J5=3,16,IF($J5=4,15,IF($J5=5,14,IF($J5=6,13,IF($J5=7,12,IF($J5=8,11,IF($J5=9,10,IF($J5=10,9,IF($J5=11,8,IF($J5=12,7,IF($J5=13,6,IF($J5=14,5,IF($J5=15,4,IF($J5=16,3,IF($J5=17,2,IF($J5&gt;=18,1,)))))))))))))))))))</f>
        <v>15</v>
      </c>
      <c r="L5" s="41">
        <v>121</v>
      </c>
      <c r="M5" s="42"/>
      <c r="N5" s="54">
        <f>IF(ISBLANK(L5),"",RANK($L5,$L$5:$L$26)+SUMPRODUCT(($L$5:$L$26=L5)*(M5&lt;$M$5:$M$26)))</f>
        <v>1</v>
      </c>
      <c r="O5" s="77">
        <f>IF(ISBLANK(L5),"",IF($N5=1,20,IF($N5=2,18,IF($N5=3,16,IF($N5=4,15,IF($N5=5,14,IF($N5=6,13,IF($N5=7,12,IF($N5=8,11,IF($N5=9,10,IF($N5=10,9,IF($N5=11,8,IF($N5=12,7,IF($N5=13,6,IF($N5=14,5,IF($N5=15,4,IF($N5=16,3,IF($N5=17,2,IF($N5&gt;=18,1,IF($N5=""," "))))))))))))))))))))</f>
        <v>20</v>
      </c>
      <c r="P5" s="78">
        <f>IF(SUM(D5,H5,L5)=0,"",SUM(D5,H5,L5))</f>
        <v>276</v>
      </c>
      <c r="Q5" s="54">
        <f>IF(ISBLANK(L5),"",SUM(G5,K5,O5))</f>
        <v>55</v>
      </c>
      <c r="R5" s="54">
        <f>IF(ISBLANK(L5),"",RANK($Q5,$Q$5:$Q$26))</f>
        <v>1</v>
      </c>
    </row>
    <row r="6" spans="1:19" ht="15.75" x14ac:dyDescent="0.25">
      <c r="A6" s="2">
        <v>14</v>
      </c>
      <c r="B6" s="9" t="s">
        <v>57</v>
      </c>
      <c r="C6" s="28">
        <v>1979</v>
      </c>
      <c r="D6" s="41">
        <v>84</v>
      </c>
      <c r="E6" s="42"/>
      <c r="F6" s="54">
        <f>IF(ISBLANK(D6),"",RANK($D6,$D$5:$D$26)+SUMPRODUCT(($D$5:$D$26=D6)*(E6&lt;$E$5:$E$26)))</f>
        <v>3</v>
      </c>
      <c r="G6" s="54">
        <f>IF(ISBLANK(D6),"",IF($F6=1,20,IF($F6=2,18,IF($F6=3,16,IF($F6=4,15,IF($F6=5,14,IF($F6=6,13,IF($F6=7,12,IF($F6=8,11,IF($F6=9,10,IF($F6=10,9,IF($F6=11,8,IF($F6=12,7,IF($F6=13,6,IF($F6=14,5,IF($F6=15,4,IF($F6=16,3,IF($F6=17,2,IF($F6&gt;=18,1,IF($F6=""," "))))))))))))))))))))</f>
        <v>16</v>
      </c>
      <c r="H6" s="41">
        <v>66</v>
      </c>
      <c r="I6" s="42"/>
      <c r="J6" s="54">
        <f>IF(ISBLANK(H6),"",RANK($H6,$H$5:$H$26)+SUMPRODUCT(($H$5:$H$26=H6)*(I6&lt;$I$5:$I$26)))</f>
        <v>1</v>
      </c>
      <c r="K6" s="54">
        <f>IF(ISBLANK(H6),"",IF($J6=1,20,IF($J6=2,18,IF($J6=3,16,IF($J6=4,15,IF($J6=5,14,IF($J6=6,13,IF($J6=7,12,IF($J6=8,11,IF($J6=9,10,IF($J6=10,9,IF($J6=11,8,IF($J6=12,7,IF($J6=13,6,IF($J6=14,5,IF($J6=15,4,IF($J6=16,3,IF($J6=17,2,IF($J6&gt;=18,1,)))))))))))))))))))</f>
        <v>20</v>
      </c>
      <c r="L6" s="41">
        <v>114</v>
      </c>
      <c r="M6" s="42"/>
      <c r="N6" s="54">
        <f>IF(ISBLANK(L6),"",RANK($L6,$L$5:$L$26)+SUMPRODUCT(($L$5:$L$26=L6)*(M6&lt;$M$5:$M$26)))</f>
        <v>2</v>
      </c>
      <c r="O6" s="77">
        <f>IF(ISBLANK(L6),"",IF($N6=1,20,IF($N6=2,18,IF($N6=3,16,IF($N6=4,15,IF($N6=5,14,IF($N6=6,13,IF($N6=7,12,IF($N6=8,11,IF($N6=9,10,IF($N6=10,9,IF($N6=11,8,IF($N6=12,7,IF($N6=13,6,IF($N6=14,5,IF($N6=15,4,IF($N6=16,3,IF($N6=17,2,IF($N6&gt;=18,1,IF($N6=""," "))))))))))))))))))))</f>
        <v>18</v>
      </c>
      <c r="P6" s="79">
        <f>IF(SUM(D6,H6,L6)=0,"",SUM(D6,H6,L6))</f>
        <v>264</v>
      </c>
      <c r="Q6" s="54">
        <f>IF(ISBLANK(L6),"",SUM(G6,K6,O6))</f>
        <v>54</v>
      </c>
      <c r="R6" s="54">
        <f>IF(ISBLANK(L6),"",RANK($Q6,$Q$5:$Q$26))</f>
        <v>2</v>
      </c>
    </row>
    <row r="7" spans="1:19" ht="15.75" x14ac:dyDescent="0.25">
      <c r="A7" s="2">
        <v>19</v>
      </c>
      <c r="B7" s="9" t="s">
        <v>30</v>
      </c>
      <c r="C7" s="28">
        <v>1954</v>
      </c>
      <c r="D7" s="41">
        <v>86</v>
      </c>
      <c r="E7" s="42"/>
      <c r="F7" s="54">
        <f>IF(ISBLANK(D7),"",RANK($D7,$D$5:$D$26)+SUMPRODUCT(($D$5:$D$26=D7)*(E7&lt;$E$5:$E$26)))</f>
        <v>2</v>
      </c>
      <c r="G7" s="54">
        <f>IF(ISBLANK(D7),"",IF($F7=1,20,IF($F7=2,18,IF($F7=3,16,IF($F7=4,15,IF($F7=5,14,IF($F7=6,13,IF($F7=7,12,IF($F7=8,11,IF($F7=9,10,IF($F7=10,9,IF($F7=11,8,IF($F7=12,7,IF($F7=13,6,IF($F7=14,5,IF($F7=15,4,IF($F7=16,3,IF($F7=17,2,IF($F7&gt;=18,1,IF($F7=""," "))))))))))))))))))))</f>
        <v>18</v>
      </c>
      <c r="H7" s="41">
        <v>65</v>
      </c>
      <c r="I7" s="42"/>
      <c r="J7" s="54">
        <f>IF(ISBLANK(H7),"",RANK($H7,$H$5:$H$26)+SUMPRODUCT(($H$5:$H$26=H7)*(I7&lt;$I$5:$I$26)))</f>
        <v>2</v>
      </c>
      <c r="K7" s="54">
        <f>IF(ISBLANK(H7),"",IF($J7=1,20,IF($J7=2,18,IF($J7=3,16,IF($J7=4,15,IF($J7=5,14,IF($J7=6,13,IF($J7=7,12,IF($J7=8,11,IF($J7=9,10,IF($J7=10,9,IF($J7=11,8,IF($J7=12,7,IF($J7=13,6,IF($J7=14,5,IF($J7=15,4,IF($J7=16,3,IF($J7=17,2,IF($J7&gt;=18,1,)))))))))))))))))))</f>
        <v>18</v>
      </c>
      <c r="L7" s="41">
        <v>98</v>
      </c>
      <c r="M7" s="42"/>
      <c r="N7" s="54">
        <f>IF(ISBLANK(L7),"",RANK($L7,$L$5:$L$26)+SUMPRODUCT(($L$5:$L$26=L7)*(M7&lt;$M$5:$M$26)))</f>
        <v>5</v>
      </c>
      <c r="O7" s="77">
        <f>IF(ISBLANK(L7),"",IF($N7=1,20,IF($N7=2,18,IF($N7=3,16,IF($N7=4,15,IF($N7=5,14,IF($N7=6,13,IF($N7=7,12,IF($N7=8,11,IF($N7=9,10,IF($N7=10,9,IF($N7=11,8,IF($N7=12,7,IF($N7=13,6,IF($N7=14,5,IF($N7=15,4,IF($N7=16,3,IF($N7=17,2,IF($N7&gt;=18,1,IF($N7=""," "))))))))))))))))))))</f>
        <v>14</v>
      </c>
      <c r="P7" s="79">
        <f>IF(SUM(D7,H7,L7)=0,"",SUM(D7,H7,L7))</f>
        <v>249</v>
      </c>
      <c r="Q7" s="54">
        <f>IF(ISBLANK(L7),"",SUM(G7,K7,O7))</f>
        <v>50</v>
      </c>
      <c r="R7" s="54">
        <f>IF(ISBLANK(L7),"",RANK($Q7,$Q$5:$Q$26))</f>
        <v>3</v>
      </c>
    </row>
    <row r="8" spans="1:19" ht="15.75" x14ac:dyDescent="0.25">
      <c r="A8" s="2">
        <v>10</v>
      </c>
      <c r="B8" s="9" t="s">
        <v>122</v>
      </c>
      <c r="C8" s="28">
        <v>1979</v>
      </c>
      <c r="D8" s="41">
        <v>83</v>
      </c>
      <c r="E8" s="42"/>
      <c r="F8" s="54">
        <f>IF(ISBLANK(D8),"",RANK($D8,$D$5:$D$26)+SUMPRODUCT(($D$5:$D$26=D8)*(E8&lt;$E$5:$E$26)))</f>
        <v>4</v>
      </c>
      <c r="G8" s="54">
        <f>IF(ISBLANK(D8),"",IF($F8=1,20,IF($F8=2,18,IF($F8=3,16,IF($F8=4,15,IF($F8=5,14,IF($F8=6,13,IF($F8=7,12,IF($F8=8,11,IF($F8=9,10,IF($F8=10,9,IF($F8=11,8,IF($F8=12,7,IF($F8=13,6,IF($F8=14,5,IF($F8=15,4,IF($F8=16,3,IF($F8=17,2,IF($F8&gt;=18,1,IF($F8=""," "))))))))))))))))))))</f>
        <v>15</v>
      </c>
      <c r="H8" s="41">
        <v>47</v>
      </c>
      <c r="I8" s="42">
        <v>2</v>
      </c>
      <c r="J8" s="54">
        <f>IF(ISBLANK(H8),"",RANK($H8,$H$5:$H$26)+SUMPRODUCT(($H$5:$H$26=H8)*(I8&lt;$I$5:$I$26)))</f>
        <v>11</v>
      </c>
      <c r="K8" s="54">
        <f>IF(ISBLANK(H8),"",IF($J8=1,20,IF($J8=2,18,IF($J8=3,16,IF($J8=4,15,IF($J8=5,14,IF($J8=6,13,IF($J8=7,12,IF($J8=8,11,IF($J8=9,10,IF($J8=10,9,IF($J8=11,8,IF($J8=12,7,IF($J8=13,6,IF($J8=14,5,IF($J8=15,4,IF($J8=16,3,IF($J8=17,2,IF($J8&gt;=18,1,)))))))))))))))))))</f>
        <v>8</v>
      </c>
      <c r="L8" s="41">
        <v>102</v>
      </c>
      <c r="M8" s="42"/>
      <c r="N8" s="54">
        <f>IF(ISBLANK(L8),"",RANK($L8,$L$5:$L$26)+SUMPRODUCT(($L$5:$L$26=L8)*(M8&lt;$M$5:$M$26)))</f>
        <v>4</v>
      </c>
      <c r="O8" s="77">
        <f>IF(ISBLANK(L8),"",IF($N8=1,20,IF($N8=2,18,IF($N8=3,16,IF($N8=4,15,IF($N8=5,14,IF($N8=6,13,IF($N8=7,12,IF($N8=8,11,IF($N8=9,10,IF($N8=10,9,IF($N8=11,8,IF($N8=12,7,IF($N8=13,6,IF($N8=14,5,IF($N8=15,4,IF($N8=16,3,IF($N8=17,2,IF($N8&gt;=18,1,IF($N8=""," "))))))))))))))))))))</f>
        <v>15</v>
      </c>
      <c r="P8" s="79">
        <f>IF(SUM(D8,H8,L8)=0,"",SUM(D8,H8,L8))</f>
        <v>232</v>
      </c>
      <c r="Q8" s="54">
        <f>IF(ISBLANK(L8),"",SUM(G8,K8,O8))</f>
        <v>38</v>
      </c>
      <c r="R8" s="54">
        <f>IF(ISBLANK(L8),"",RANK($Q8,$Q$5:$Q$26))</f>
        <v>4</v>
      </c>
    </row>
    <row r="9" spans="1:19" ht="15.75" x14ac:dyDescent="0.25">
      <c r="A9" s="2">
        <v>4</v>
      </c>
      <c r="B9" s="9" t="s">
        <v>119</v>
      </c>
      <c r="C9" s="28">
        <v>1956</v>
      </c>
      <c r="D9" s="41">
        <v>82</v>
      </c>
      <c r="E9" s="42"/>
      <c r="F9" s="54">
        <f>IF(ISBLANK(D9),"",RANK($D9,$D$5:$D$26)+SUMPRODUCT(($D$5:$D$26=D9)*(E9&lt;$E$5:$E$26)))</f>
        <v>5</v>
      </c>
      <c r="G9" s="54">
        <f>IF(ISBLANK(D9),"",IF($F9=1,20,IF($F9=2,18,IF($F9=3,16,IF($F9=4,15,IF($F9=5,14,IF($F9=6,13,IF($F9=7,12,IF($F9=8,11,IF($F9=9,10,IF($F9=10,9,IF($F9=11,8,IF($F9=12,7,IF($F9=13,6,IF($F9=14,5,IF($F9=15,4,IF($F9=16,3,IF($F9=17,2,IF($F9&gt;=18,1,IF($F9=""," "))))))))))))))))))))</f>
        <v>14</v>
      </c>
      <c r="H9" s="41">
        <v>51</v>
      </c>
      <c r="I9" s="42"/>
      <c r="J9" s="54">
        <f>IF(ISBLANK(H9),"",RANK($H9,$H$5:$H$26)+SUMPRODUCT(($H$5:$H$26=H9)*(I9&lt;$I$5:$I$26)))</f>
        <v>6</v>
      </c>
      <c r="K9" s="54">
        <f>IF(ISBLANK(H9),"",IF($J9=1,20,IF($J9=2,18,IF($J9=3,16,IF($J9=4,15,IF($J9=5,14,IF($J9=6,13,IF($J9=7,12,IF($J9=8,11,IF($J9=9,10,IF($J9=10,9,IF($J9=11,8,IF($J9=12,7,IF($J9=13,6,IF($J9=14,5,IF($J9=15,4,IF($J9=16,3,IF($J9=17,2,IF($J9&gt;=18,1,)))))))))))))))))))</f>
        <v>13</v>
      </c>
      <c r="L9" s="41">
        <v>86</v>
      </c>
      <c r="M9" s="42"/>
      <c r="N9" s="54">
        <f>IF(ISBLANK(L9),"",RANK($L9,$L$5:$L$26)+SUMPRODUCT(($L$5:$L$26=L9)*(M9&lt;$M$5:$M$26)))</f>
        <v>12</v>
      </c>
      <c r="O9" s="77">
        <f>IF(ISBLANK(L9),"",IF($N9=1,20,IF($N9=2,18,IF($N9=3,16,IF($N9=4,15,IF($N9=5,14,IF($N9=6,13,IF($N9=7,12,IF($N9=8,11,IF($N9=9,10,IF($N9=10,9,IF($N9=11,8,IF($N9=12,7,IF($N9=13,6,IF($N9=14,5,IF($N9=15,4,IF($N9=16,3,IF($N9=17,2,IF($N9&gt;=18,1,IF($N9=""," "))))))))))))))))))))</f>
        <v>7</v>
      </c>
      <c r="P9" s="79">
        <f>IF(SUM(D9,H9,L9)=0,"",SUM(D9,H9,L9))</f>
        <v>219</v>
      </c>
      <c r="Q9" s="54">
        <f>IF(ISBLANK(L9),"",SUM(G9,K9,O9))</f>
        <v>34</v>
      </c>
      <c r="R9" s="54">
        <f>IF(ISBLANK(L9),"",RANK($Q9,$Q$5:$Q$26))</f>
        <v>5</v>
      </c>
    </row>
    <row r="10" spans="1:19" ht="15.75" x14ac:dyDescent="0.25">
      <c r="A10" s="2">
        <v>5</v>
      </c>
      <c r="B10" s="9" t="s">
        <v>56</v>
      </c>
      <c r="C10" s="28">
        <v>1989</v>
      </c>
      <c r="D10" s="41">
        <v>79</v>
      </c>
      <c r="E10" s="42">
        <v>2</v>
      </c>
      <c r="F10" s="54">
        <f>IF(ISBLANK(D10),"",RANK($D10,$D$5:$D$26)+SUMPRODUCT(($D$5:$D$26=D10)*(E10&lt;$E$5:$E$26)))</f>
        <v>7</v>
      </c>
      <c r="G10" s="54">
        <f>IF(ISBLANK(D10),"",IF($F10=1,20,IF($F10=2,18,IF($F10=3,16,IF($F10=4,15,IF($F10=5,14,IF($F10=6,13,IF($F10=7,12,IF($F10=8,11,IF($F10=9,10,IF($F10=10,9,IF($F10=11,8,IF($F10=12,7,IF($F10=13,6,IF($F10=14,5,IF($F10=15,4,IF($F10=16,3,IF($F10=17,2,IF($F10&gt;=18,1,IF($F10=""," "))))))))))))))))))))</f>
        <v>12</v>
      </c>
      <c r="H10" s="41">
        <v>50</v>
      </c>
      <c r="I10" s="42">
        <v>0</v>
      </c>
      <c r="J10" s="54">
        <f>IF(ISBLANK(H10),"",RANK($H10,$H$5:$H$26)+SUMPRODUCT(($H$5:$H$26=H10)*(I10&lt;$I$5:$I$26)))</f>
        <v>8</v>
      </c>
      <c r="K10" s="54">
        <f>IF(ISBLANK(H10),"",IF($J10=1,20,IF($J10=2,18,IF($J10=3,16,IF($J10=4,15,IF($J10=5,14,IF($J10=6,13,IF($J10=7,12,IF($J10=8,11,IF($J10=9,10,IF($J10=10,9,IF($J10=11,8,IF($J10=12,7,IF($J10=13,6,IF($J10=14,5,IF($J10=15,4,IF($J10=16,3,IF($J10=17,2,IF($J10&gt;=18,1,)))))))))))))))))))</f>
        <v>11</v>
      </c>
      <c r="L10" s="41">
        <v>95</v>
      </c>
      <c r="M10" s="42"/>
      <c r="N10" s="54">
        <f>IF(ISBLANK(L10),"",RANK($L10,$L$5:$L$26)+SUMPRODUCT(($L$5:$L$26=L10)*(M10&lt;$M$5:$M$26)))</f>
        <v>8</v>
      </c>
      <c r="O10" s="77">
        <f>IF(ISBLANK(L10),"",IF($N10=1,20,IF($N10=2,18,IF($N10=3,16,IF($N10=4,15,IF($N10=5,14,IF($N10=6,13,IF($N10=7,12,IF($N10=8,11,IF($N10=9,10,IF($N10=10,9,IF($N10=11,8,IF($N10=12,7,IF($N10=13,6,IF($N10=14,5,IF($N10=15,4,IF($N10=16,3,IF($N10=17,2,IF($N10&gt;=18,1,IF($N10=""," "))))))))))))))))))))</f>
        <v>11</v>
      </c>
      <c r="P10" s="79">
        <f>IF(SUM(D10,H10,L10)=0,"",SUM(D10,H10,L10))</f>
        <v>224</v>
      </c>
      <c r="Q10" s="54">
        <f>IF(ISBLANK(L10),"",SUM(G10,K10,O10))</f>
        <v>34</v>
      </c>
      <c r="R10" s="54">
        <v>6</v>
      </c>
    </row>
    <row r="11" spans="1:19" ht="16.5" thickBot="1" x14ac:dyDescent="0.3">
      <c r="A11" s="95">
        <v>16</v>
      </c>
      <c r="B11" s="96" t="s">
        <v>54</v>
      </c>
      <c r="C11" s="97">
        <v>1978</v>
      </c>
      <c r="D11" s="98">
        <v>71</v>
      </c>
      <c r="E11" s="99"/>
      <c r="F11" s="100">
        <f>IF(ISBLANK(D11),"",RANK($D11,$D$5:$D$26)+SUMPRODUCT(($D$5:$D$26=D11)*(E11&lt;$E$5:$E$26)))</f>
        <v>12</v>
      </c>
      <c r="G11" s="100">
        <f>IF(ISBLANK(D11),"",IF($F11=1,20,IF($F11=2,18,IF($F11=3,16,IF($F11=4,15,IF($F11=5,14,IF($F11=6,13,IF($F11=7,12,IF($F11=8,11,IF($F11=9,10,IF($F11=10,9,IF($F11=11,8,IF($F11=12,7,IF($F11=13,6,IF($F11=14,5,IF($F11=15,4,IF($F11=16,3,IF($F11=17,2,IF($F11&gt;=18,1,IF($F11=""," "))))))))))))))))))))</f>
        <v>7</v>
      </c>
      <c r="H11" s="98">
        <v>63</v>
      </c>
      <c r="I11" s="99"/>
      <c r="J11" s="100">
        <f>IF(ISBLANK(H11),"",RANK($H11,$H$5:$H$26)+SUMPRODUCT(($H$5:$H$26=H11)*(I11&lt;$I$5:$I$26)))</f>
        <v>3</v>
      </c>
      <c r="K11" s="100">
        <f>IF(ISBLANK(H11),"",IF($J11=1,20,IF($J11=2,18,IF($J11=3,16,IF($J11=4,15,IF($J11=5,14,IF($J11=6,13,IF($J11=7,12,IF($J11=8,11,IF($J11=9,10,IF($J11=10,9,IF($J11=11,8,IF($J11=12,7,IF($J11=13,6,IF($J11=14,5,IF($J11=15,4,IF($J11=16,3,IF($J11=17,2,IF($J11&gt;=18,1,)))))))))))))))))))</f>
        <v>16</v>
      </c>
      <c r="L11" s="98">
        <v>91</v>
      </c>
      <c r="M11" s="99"/>
      <c r="N11" s="100">
        <f>IF(ISBLANK(L11),"",RANK($L11,$L$5:$L$26)+SUMPRODUCT(($L$5:$L$26=L11)*(M11&lt;$M$5:$M$26)))</f>
        <v>10</v>
      </c>
      <c r="O11" s="101">
        <f>IF(ISBLANK(L11),"",IF($N11=1,20,IF($N11=2,18,IF($N11=3,16,IF($N11=4,15,IF($N11=5,14,IF($N11=6,13,IF($N11=7,12,IF($N11=8,11,IF($N11=9,10,IF($N11=10,9,IF($N11=11,8,IF($N11=12,7,IF($N11=13,6,IF($N11=14,5,IF($N11=15,4,IF($N11=16,3,IF($N11=17,2,IF($N11&gt;=18,1,IF($N11=""," "))))))))))))))))))))</f>
        <v>9</v>
      </c>
      <c r="P11" s="102">
        <f>IF(SUM(D11,H11,L11)=0,"",SUM(D11,H11,L11))</f>
        <v>225</v>
      </c>
      <c r="Q11" s="100">
        <f>IF(ISBLANK(L11),"",SUM(G11,K11,O11))</f>
        <v>32</v>
      </c>
      <c r="R11" s="100">
        <f>IF(ISBLANK(L11),"",RANK($Q11,$Q$5:$Q$26))</f>
        <v>7</v>
      </c>
    </row>
    <row r="12" spans="1:19" ht="15.75" x14ac:dyDescent="0.25">
      <c r="A12" s="16">
        <v>8</v>
      </c>
      <c r="B12" s="17" t="s">
        <v>120</v>
      </c>
      <c r="C12" s="27">
        <v>1991</v>
      </c>
      <c r="D12" s="93">
        <v>76</v>
      </c>
      <c r="E12" s="94"/>
      <c r="F12" s="54">
        <f>IF(ISBLANK(D12),"",RANK($D12,$D$5:$D$26)+SUMPRODUCT(($D$5:$D$26=D12)*(E12&lt;$E$5:$E$26)))</f>
        <v>8</v>
      </c>
      <c r="G12" s="54">
        <f>IF(ISBLANK(D12),"",IF($F12=1,20,IF($F12=2,18,IF($F12=3,16,IF($F12=4,15,IF($F12=5,14,IF($F12=6,13,IF($F12=7,12,IF($F12=8,11,IF($F12=9,10,IF($F12=10,9,IF($F12=11,8,IF($F12=12,7,IF($F12=13,6,IF($F12=14,5,IF($F12=15,4,IF($F12=16,3,IF($F12=17,2,IF($F12&gt;=18,1,IF($F12=""," "))))))))))))))))))))</f>
        <v>11</v>
      </c>
      <c r="H12" s="93">
        <v>43</v>
      </c>
      <c r="I12" s="94"/>
      <c r="J12" s="54">
        <f>IF(ISBLANK(H12),"",RANK($H12,$H$5:$H$26)+SUMPRODUCT(($H$5:$H$26=H12)*(I12&lt;$I$5:$I$26)))</f>
        <v>14</v>
      </c>
      <c r="K12" s="54">
        <f>IF(ISBLANK(H12),"",IF($J12=1,20,IF($J12=2,18,IF($J12=3,16,IF($J12=4,15,IF($J12=5,14,IF($J12=6,13,IF($J12=7,12,IF($J12=8,11,IF($J12=9,10,IF($J12=10,9,IF($J12=11,8,IF($J12=12,7,IF($J12=13,6,IF($J12=14,5,IF($J12=15,4,IF($J12=16,3,IF($J12=17,2,IF($J12&gt;=18,1,)))))))))))))))))))</f>
        <v>5</v>
      </c>
      <c r="L12" s="93">
        <v>110</v>
      </c>
      <c r="M12" s="94"/>
      <c r="N12" s="54">
        <f>IF(ISBLANK(L12),"",RANK($L12,$L$5:$L$26)+SUMPRODUCT(($L$5:$L$26=L12)*(M12&lt;$M$5:$M$26)))</f>
        <v>3</v>
      </c>
      <c r="O12" s="77">
        <f>IF(ISBLANK(L12),"",IF($N12=1,20,IF($N12=2,18,IF($N12=3,16,IF($N12=4,15,IF($N12=5,14,IF($N12=6,13,IF($N12=7,12,IF($N12=8,11,IF($N12=9,10,IF($N12=10,9,IF($N12=11,8,IF($N12=12,7,IF($N12=13,6,IF($N12=14,5,IF($N12=15,4,IF($N12=16,3,IF($N12=17,2,IF($N12&gt;=18,1,IF($N12=""," "))))))))))))))))))))</f>
        <v>16</v>
      </c>
      <c r="P12" s="79">
        <f>IF(SUM(D12,H12,L12)=0,"",SUM(D12,H12,L12))</f>
        <v>229</v>
      </c>
      <c r="Q12" s="54">
        <f>IF(ISBLANK(L12),"",SUM(G12,K12,O12))</f>
        <v>32</v>
      </c>
      <c r="R12" s="54">
        <v>8</v>
      </c>
    </row>
    <row r="13" spans="1:19" ht="15.75" x14ac:dyDescent="0.25">
      <c r="A13" s="2">
        <v>15</v>
      </c>
      <c r="B13" s="9" t="s">
        <v>117</v>
      </c>
      <c r="C13" s="28">
        <v>1977</v>
      </c>
      <c r="D13" s="41">
        <v>75</v>
      </c>
      <c r="E13" s="42">
        <v>3</v>
      </c>
      <c r="F13" s="54">
        <f>IF(ISBLANK(D13),"",RANK($D13,$D$5:$D$26)+SUMPRODUCT(($D$5:$D$26=D13)*(E13&lt;$E$5:$E$26)))</f>
        <v>9</v>
      </c>
      <c r="G13" s="54">
        <f>IF(ISBLANK(D13),"",IF($F13=1,20,IF($F13=2,18,IF($F13=3,16,IF($F13=4,15,IF($F13=5,14,IF($F13=6,13,IF($F13=7,12,IF($F13=8,11,IF($F13=9,10,IF($F13=10,9,IF($F13=11,8,IF($F13=12,7,IF($F13=13,6,IF($F13=14,5,IF($F13=15,4,IF($F13=16,3,IF($F13=17,2,IF($F13&gt;=18,1,IF($F13=""," "))))))))))))))))))))</f>
        <v>10</v>
      </c>
      <c r="H13" s="41">
        <v>47</v>
      </c>
      <c r="I13" s="42">
        <v>0</v>
      </c>
      <c r="J13" s="54">
        <f>IF(ISBLANK(H13),"",RANK($H13,$H$5:$H$26)+SUMPRODUCT(($H$5:$H$26=H13)*(I13&lt;$I$5:$I$26)))</f>
        <v>12</v>
      </c>
      <c r="K13" s="54">
        <f>IF(ISBLANK(H13),"",IF($J13=1,20,IF($J13=2,18,IF($J13=3,16,IF($J13=4,15,IF($J13=5,14,IF($J13=6,13,IF($J13=7,12,IF($J13=8,11,IF($J13=9,10,IF($J13=10,9,IF($J13=11,8,IF($J13=12,7,IF($J13=13,6,IF($J13=14,5,IF($J13=15,4,IF($J13=16,3,IF($J13=17,2,IF($J13&gt;=18,1,)))))))))))))))))))</f>
        <v>7</v>
      </c>
      <c r="L13" s="41">
        <v>97</v>
      </c>
      <c r="M13" s="42">
        <v>3</v>
      </c>
      <c r="N13" s="54">
        <f>IF(ISBLANK(L13),"",RANK($L13,$L$5:$L$26)+SUMPRODUCT(($L$5:$L$26=L13)*(M13&lt;$M$5:$M$26)))</f>
        <v>6</v>
      </c>
      <c r="O13" s="77">
        <f>IF(ISBLANK(L13),"",IF($N13=1,20,IF($N13=2,18,IF($N13=3,16,IF($N13=4,15,IF($N13=5,14,IF($N13=6,13,IF($N13=7,12,IF($N13=8,11,IF($N13=9,10,IF($N13=10,9,IF($N13=11,8,IF($N13=12,7,IF($N13=13,6,IF($N13=14,5,IF($N13=15,4,IF($N13=16,3,IF($N13=17,2,IF($N13&gt;=18,1,IF($N13=""," "))))))))))))))))))))</f>
        <v>13</v>
      </c>
      <c r="P13" s="79">
        <f>IF(SUM(D13,H13,L13)=0,"",SUM(D13,H13,L13))</f>
        <v>219</v>
      </c>
      <c r="Q13" s="54">
        <f>IF(ISBLANK(L13),"",SUM(G13,K13,O13))</f>
        <v>30</v>
      </c>
      <c r="R13" s="54">
        <f>IF(ISBLANK(L13),"",RANK($Q13,$Q$5:$Q$26))</f>
        <v>9</v>
      </c>
    </row>
    <row r="14" spans="1:19" ht="15.75" x14ac:dyDescent="0.25">
      <c r="A14" s="2">
        <v>2</v>
      </c>
      <c r="B14" s="9" t="s">
        <v>127</v>
      </c>
      <c r="C14" s="28">
        <v>1989</v>
      </c>
      <c r="D14" s="41">
        <v>70</v>
      </c>
      <c r="E14" s="42"/>
      <c r="F14" s="54">
        <f>IF(ISBLANK(D14),"",RANK($D14,$D$5:$D$26)+SUMPRODUCT(($D$5:$D$26=D14)*(E14&lt;$E$5:$E$26)))</f>
        <v>13</v>
      </c>
      <c r="G14" s="54">
        <f>IF(ISBLANK(D14),"",IF($F14=1,20,IF($F14=2,18,IF($F14=3,16,IF($F14=4,15,IF($F14=5,14,IF($F14=6,13,IF($F14=7,12,IF($F14=8,11,IF($F14=9,10,IF($F14=10,9,IF($F14=11,8,IF($F14=12,7,IF($F14=13,6,IF($F14=14,5,IF($F14=15,4,IF($F14=16,3,IF($F14=17,2,IF($F14&gt;=18,1,IF($F14=""," "))))))))))))))))))))</f>
        <v>6</v>
      </c>
      <c r="H14" s="41">
        <v>55</v>
      </c>
      <c r="I14" s="42"/>
      <c r="J14" s="54">
        <f>IF(ISBLANK(H14),"",RANK($H14,$H$5:$H$26)+SUMPRODUCT(($H$5:$H$26=H14)*(I14&lt;$I$5:$I$26)))</f>
        <v>5</v>
      </c>
      <c r="K14" s="54">
        <f>IF(ISBLANK(H14),"",IF($J14=1,20,IF($J14=2,18,IF($J14=3,16,IF($J14=4,15,IF($J14=5,14,IF($J14=6,13,IF($J14=7,12,IF($J14=8,11,IF($J14=9,10,IF($J14=10,9,IF($J14=11,8,IF($J14=12,7,IF($J14=13,6,IF($J14=14,5,IF($J14=15,4,IF($J14=16,3,IF($J14=17,2,IF($J14&gt;=18,1,)))))))))))))))))))</f>
        <v>14</v>
      </c>
      <c r="L14" s="41">
        <v>90</v>
      </c>
      <c r="M14" s="42"/>
      <c r="N14" s="54">
        <f>IF(ISBLANK(L14),"",RANK($L14,$L$5:$L$26)+SUMPRODUCT(($L$5:$L$26=L14)*(M14&lt;$M$5:$M$26)))</f>
        <v>11</v>
      </c>
      <c r="O14" s="77">
        <f>IF(ISBLANK(L14),"",IF($N14=1,20,IF($N14=2,18,IF($N14=3,16,IF($N14=4,15,IF($N14=5,14,IF($N14=6,13,IF($N14=7,12,IF($N14=8,11,IF($N14=9,10,IF($N14=10,9,IF($N14=11,8,IF($N14=12,7,IF($N14=13,6,IF($N14=14,5,IF($N14=15,4,IF($N14=16,3,IF($N14=17,2,IF($N14&gt;=18,1,IF($N14=""," "))))))))))))))))))))</f>
        <v>8</v>
      </c>
      <c r="P14" s="79">
        <f>IF(SUM(D14,H14,L14)=0,"",SUM(D14,H14,L14))</f>
        <v>215</v>
      </c>
      <c r="Q14" s="54">
        <f>IF(ISBLANK(L14),"",SUM(G14,K14,O14))</f>
        <v>28</v>
      </c>
      <c r="R14" s="54">
        <f>IF(ISBLANK(L14),"",RANK($Q14,$Q$5:$Q$26))</f>
        <v>10</v>
      </c>
    </row>
    <row r="15" spans="1:19" ht="15.75" x14ac:dyDescent="0.25">
      <c r="A15" s="2">
        <v>13</v>
      </c>
      <c r="B15" s="9" t="s">
        <v>128</v>
      </c>
      <c r="C15" s="28">
        <v>1988</v>
      </c>
      <c r="D15" s="41">
        <v>65</v>
      </c>
      <c r="E15" s="42">
        <v>1</v>
      </c>
      <c r="F15" s="54">
        <f>IF(ISBLANK(D15),"",RANK($D15,$D$5:$D$26)+SUMPRODUCT(($D$5:$D$26=D15)*(E15&lt;$E$5:$E$26)))</f>
        <v>14</v>
      </c>
      <c r="G15" s="54">
        <f>IF(ISBLANK(D15),"",IF($F15=1,20,IF($F15=2,18,IF($F15=3,16,IF($F15=4,15,IF($F15=5,14,IF($F15=6,13,IF($F15=7,12,IF($F15=8,11,IF($F15=9,10,IF($F15=10,9,IF($F15=11,8,IF($F15=12,7,IF($F15=13,6,IF($F15=14,5,IF($F15=15,4,IF($F15=16,3,IF($F15=17,2,IF($F15&gt;=18,1,IF($F15=""," "))))))))))))))))))))</f>
        <v>5</v>
      </c>
      <c r="H15" s="41">
        <v>50</v>
      </c>
      <c r="I15" s="42">
        <v>1</v>
      </c>
      <c r="J15" s="54">
        <f>IF(ISBLANK(H15),"",RANK($H15,$H$5:$H$26)+SUMPRODUCT(($H$5:$H$26=H15)*(I15&lt;$I$5:$I$26)))</f>
        <v>7</v>
      </c>
      <c r="K15" s="54">
        <f>IF(ISBLANK(H15),"",IF($J15=1,20,IF($J15=2,18,IF($J15=3,16,IF($J15=4,15,IF($J15=5,14,IF($J15=6,13,IF($J15=7,12,IF($J15=8,11,IF($J15=9,10,IF($J15=10,9,IF($J15=11,8,IF($J15=12,7,IF($J15=13,6,IF($J15=14,5,IF($J15=15,4,IF($J15=16,3,IF($J15=17,2,IF($J15&gt;=18,1,)))))))))))))))))))</f>
        <v>12</v>
      </c>
      <c r="L15" s="41">
        <v>94</v>
      </c>
      <c r="M15" s="42"/>
      <c r="N15" s="54">
        <f>IF(ISBLANK(L15),"",RANK($L15,$L$5:$L$26)+SUMPRODUCT(($L$5:$L$26=L15)*(M15&lt;$M$5:$M$26)))</f>
        <v>9</v>
      </c>
      <c r="O15" s="77">
        <f>IF(ISBLANK(L15),"",IF($N15=1,20,IF($N15=2,18,IF($N15=3,16,IF($N15=4,15,IF($N15=5,14,IF($N15=6,13,IF($N15=7,12,IF($N15=8,11,IF($N15=9,10,IF($N15=10,9,IF($N15=11,8,IF($N15=12,7,IF($N15=13,6,IF($N15=14,5,IF($N15=15,4,IF($N15=16,3,IF($N15=17,2,IF($N15&gt;=18,1,IF($N15=""," "))))))))))))))))))))</f>
        <v>10</v>
      </c>
      <c r="P15" s="79">
        <f>IF(SUM(D15,H15,L15)=0,"",SUM(D15,H15,L15))</f>
        <v>209</v>
      </c>
      <c r="Q15" s="54">
        <f>IF(ISBLANK(L15),"",SUM(G15,K15,O15))</f>
        <v>27</v>
      </c>
      <c r="R15" s="54">
        <f>IF(ISBLANK(L15),"",RANK($Q15,$Q$5:$Q$26))</f>
        <v>11</v>
      </c>
    </row>
    <row r="16" spans="1:19" ht="15.75" x14ac:dyDescent="0.25">
      <c r="A16" s="2">
        <v>11</v>
      </c>
      <c r="B16" s="9" t="s">
        <v>90</v>
      </c>
      <c r="C16" s="28">
        <v>1980</v>
      </c>
      <c r="D16" s="41">
        <v>79</v>
      </c>
      <c r="E16" s="42">
        <v>3</v>
      </c>
      <c r="F16" s="54">
        <f>IF(ISBLANK(D16),"",RANK($D16,$D$5:$D$26)+SUMPRODUCT(($D$5:$D$26=D16)*(E16&lt;$E$5:$E$26)))</f>
        <v>6</v>
      </c>
      <c r="G16" s="54">
        <f>IF(ISBLANK(D16),"",IF($F16=1,20,IF($F16=2,18,IF($F16=3,16,IF($F16=4,15,IF($F16=5,14,IF($F16=6,13,IF($F16=7,12,IF($F16=8,11,IF($F16=9,10,IF($F16=10,9,IF($F16=11,8,IF($F16=12,7,IF($F16=13,6,IF($F16=14,5,IF($F16=15,4,IF($F16=16,3,IF($F16=17,2,IF($F16&gt;=18,1,IF($F16=""," "))))))))))))))))))))</f>
        <v>13</v>
      </c>
      <c r="H16" s="41">
        <v>48</v>
      </c>
      <c r="I16" s="42">
        <v>0</v>
      </c>
      <c r="J16" s="54">
        <f>IF(ISBLANK(H16),"",RANK($H16,$H$5:$H$26)+SUMPRODUCT(($H$5:$H$26=H16)*(I16&lt;$I$5:$I$26)))</f>
        <v>10</v>
      </c>
      <c r="K16" s="54">
        <f>IF(ISBLANK(H16),"",IF($J16=1,20,IF($J16=2,18,IF($J16=3,16,IF($J16=4,15,IF($J16=5,14,IF($J16=6,13,IF($J16=7,12,IF($J16=8,11,IF($J16=9,10,IF($J16=10,9,IF($J16=11,8,IF($J16=12,7,IF($J16=13,6,IF($J16=14,5,IF($J16=15,4,IF($J16=16,3,IF($J16=17,2,IF($J16&gt;=18,1,)))))))))))))))))))</f>
        <v>9</v>
      </c>
      <c r="L16" s="41">
        <v>69</v>
      </c>
      <c r="M16" s="42"/>
      <c r="N16" s="54">
        <f>IF(ISBLANK(L16),"",RANK($L16,$L$5:$L$26)+SUMPRODUCT(($L$5:$L$26=L16)*(M16&lt;$M$5:$M$26)))</f>
        <v>14</v>
      </c>
      <c r="O16" s="77">
        <f>IF(ISBLANK(L16),"",IF($N16=1,20,IF($N16=2,18,IF($N16=3,16,IF($N16=4,15,IF($N16=5,14,IF($N16=6,13,IF($N16=7,12,IF($N16=8,11,IF($N16=9,10,IF($N16=10,9,IF($N16=11,8,IF($N16=12,7,IF($N16=13,6,IF($N16=14,5,IF($N16=15,4,IF($N16=16,3,IF($N16=17,2,IF($N16&gt;=18,1,IF($N16=""," "))))))))))))))))))))</f>
        <v>5</v>
      </c>
      <c r="P16" s="79">
        <f>IF(SUM(D16,H16,L16)=0,"",SUM(D16,H16,L16))</f>
        <v>196</v>
      </c>
      <c r="Q16" s="54">
        <f>IF(ISBLANK(L16),"",SUM(G16,K16,O16))</f>
        <v>27</v>
      </c>
      <c r="R16" s="54">
        <v>12</v>
      </c>
    </row>
    <row r="17" spans="1:18" ht="17.25" customHeight="1" x14ac:dyDescent="0.25">
      <c r="A17" s="2">
        <v>20</v>
      </c>
      <c r="B17" s="9" t="s">
        <v>102</v>
      </c>
      <c r="C17" s="28">
        <v>1997</v>
      </c>
      <c r="D17" s="41">
        <v>75</v>
      </c>
      <c r="E17" s="42">
        <v>2</v>
      </c>
      <c r="F17" s="54">
        <f>IF(ISBLANK(D17),"",RANK($D17,$D$5:$D$26)+SUMPRODUCT(($D$5:$D$26=D17)*(E17&lt;$E$5:$E$26)))</f>
        <v>10</v>
      </c>
      <c r="G17" s="54">
        <f>IF(ISBLANK(D17),"",IF($F17=1,20,IF($F17=2,18,IF($F17=3,16,IF($F17=4,15,IF($F17=5,14,IF($F17=6,13,IF($F17=7,12,IF($F17=8,11,IF($F17=9,10,IF($F17=10,9,IF($F17=11,8,IF($F17=12,7,IF($F17=13,6,IF($F17=14,5,IF($F17=15,4,IF($F17=16,3,IF($F17=17,2,IF($F17&gt;=18,1,IF($F17=""," "))))))))))))))))))))</f>
        <v>9</v>
      </c>
      <c r="H17" s="41">
        <v>45</v>
      </c>
      <c r="I17" s="42"/>
      <c r="J17" s="54">
        <f>IF(ISBLANK(H17),"",RANK($H17,$H$5:$H$26)+SUMPRODUCT(($H$5:$H$26=H17)*(I17&lt;$I$5:$I$26)))</f>
        <v>13</v>
      </c>
      <c r="K17" s="54">
        <f>IF(ISBLANK(H17),"",IF($J17=1,20,IF($J17=2,18,IF($J17=3,16,IF($J17=4,15,IF($J17=5,14,IF($J17=6,13,IF($J17=7,12,IF($J17=8,11,IF($J17=9,10,IF($J17=10,9,IF($J17=11,8,IF($J17=12,7,IF($J17=13,6,IF($J17=14,5,IF($J17=15,4,IF($J17=16,3,IF($J17=17,2,IF($J17&gt;=18,1,)))))))))))))))))))</f>
        <v>6</v>
      </c>
      <c r="L17" s="41">
        <v>97</v>
      </c>
      <c r="M17" s="42">
        <v>1</v>
      </c>
      <c r="N17" s="54">
        <f>IF(ISBLANK(L17),"",RANK($L17,$L$5:$L$26)+SUMPRODUCT(($L$5:$L$26=L17)*(M17&lt;$M$5:$M$26)))</f>
        <v>7</v>
      </c>
      <c r="O17" s="77">
        <f>IF(ISBLANK(L17),"",IF($N17=1,20,IF($N17=2,18,IF($N17=3,16,IF($N17=4,15,IF($N17=5,14,IF($N17=6,13,IF($N17=7,12,IF($N17=8,11,IF($N17=9,10,IF($N17=10,9,IF($N17=11,8,IF($N17=12,7,IF($N17=13,6,IF($N17=14,5,IF($N17=15,4,IF($N17=16,3,IF($N17=17,2,IF($N17&gt;=18,1,IF($N17=""," "))))))))))))))))))))</f>
        <v>12</v>
      </c>
      <c r="P17" s="79">
        <f>IF(SUM(D17,H17,L17)=0,"",SUM(D17,H17,L17))</f>
        <v>217</v>
      </c>
      <c r="Q17" s="54">
        <f>IF(ISBLANK(L17),"",SUM(G17,K17,O17))</f>
        <v>27</v>
      </c>
      <c r="R17" s="54">
        <v>13</v>
      </c>
    </row>
    <row r="18" spans="1:18" ht="16.5" thickBot="1" x14ac:dyDescent="0.3">
      <c r="A18" s="95">
        <v>17</v>
      </c>
      <c r="B18" s="96" t="s">
        <v>125</v>
      </c>
      <c r="C18" s="97">
        <v>1972</v>
      </c>
      <c r="D18" s="98">
        <v>73</v>
      </c>
      <c r="E18" s="99"/>
      <c r="F18" s="100">
        <f>IF(ISBLANK(D18),"",RANK($D18,$D$5:$D$26)+SUMPRODUCT(($D$5:$D$26=D18)*(E18&lt;$E$5:$E$26)))</f>
        <v>11</v>
      </c>
      <c r="G18" s="100">
        <f>IF(ISBLANK(D18),"",IF($F18=1,20,IF($F18=2,18,IF($F18=3,16,IF($F18=4,15,IF($F18=5,14,IF($F18=6,13,IF($F18=7,12,IF($F18=8,11,IF($F18=9,10,IF($F18=10,9,IF($F18=11,8,IF($F18=12,7,IF($F18=13,6,IF($F18=14,5,IF($F18=15,4,IF($F18=16,3,IF($F18=17,2,IF($F18&gt;=18,1,IF($F18=""," "))))))))))))))))))))</f>
        <v>8</v>
      </c>
      <c r="H18" s="98">
        <v>39</v>
      </c>
      <c r="I18" s="99"/>
      <c r="J18" s="100">
        <f>IF(ISBLANK(H18),"",RANK($H18,$H$5:$H$26)+SUMPRODUCT(($H$5:$H$26=H18)*(I18&lt;$I$5:$I$26)))</f>
        <v>15</v>
      </c>
      <c r="K18" s="100">
        <f>IF(ISBLANK(H18),"",IF($J18=1,20,IF($J18=2,18,IF($J18=3,16,IF($J18=4,15,IF($J18=5,14,IF($J18=6,13,IF($J18=7,12,IF($J18=8,11,IF($J18=9,10,IF($J18=10,9,IF($J18=11,8,IF($J18=12,7,IF($J18=13,6,IF($J18=14,5,IF($J18=15,4,IF($J18=16,3,IF($J18=17,2,IF($J18&gt;=18,1,)))))))))))))))))))</f>
        <v>4</v>
      </c>
      <c r="L18" s="98">
        <v>71</v>
      </c>
      <c r="M18" s="99"/>
      <c r="N18" s="100">
        <f>IF(ISBLANK(L18),"",RANK($L18,$L$5:$L$26)+SUMPRODUCT(($L$5:$L$26=L18)*(M18&lt;$M$5:$M$26)))</f>
        <v>13</v>
      </c>
      <c r="O18" s="101">
        <f>IF(ISBLANK(L18),"",IF($N18=1,20,IF($N18=2,18,IF($N18=3,16,IF($N18=4,15,IF($N18=5,14,IF($N18=6,13,IF($N18=7,12,IF($N18=8,11,IF($N18=9,10,IF($N18=10,9,IF($N18=11,8,IF($N18=12,7,IF($N18=13,6,IF($N18=14,5,IF($N18=15,4,IF($N18=16,3,IF($N18=17,2,IF($N18&gt;=18,1,IF($N18=""," "))))))))))))))))))))</f>
        <v>6</v>
      </c>
      <c r="P18" s="102">
        <f>IF(SUM(D18,H18,L18)=0,"",SUM(D18,H18,L18))</f>
        <v>183</v>
      </c>
      <c r="Q18" s="100">
        <f>IF(ISBLANK(L18),"",SUM(G18,K18,O18))</f>
        <v>18</v>
      </c>
      <c r="R18" s="100">
        <f>IF(ISBLANK(L18),"",RANK($Q18,$Q$5:$Q$26))</f>
        <v>14</v>
      </c>
    </row>
    <row r="19" spans="1:18" ht="15.75" x14ac:dyDescent="0.25">
      <c r="A19" s="16">
        <v>3</v>
      </c>
      <c r="B19" s="17" t="s">
        <v>121</v>
      </c>
      <c r="C19" s="27">
        <v>2004</v>
      </c>
      <c r="D19" s="93">
        <v>65</v>
      </c>
      <c r="E19" s="94">
        <v>0</v>
      </c>
      <c r="F19" s="54">
        <f>IF(ISBLANK(D19),"",RANK($D19,$D$5:$D$26)+SUMPRODUCT(($D$5:$D$26=D19)*(E19&lt;$E$5:$E$26)))</f>
        <v>15</v>
      </c>
      <c r="G19" s="54">
        <f>IF(ISBLANK(D19),"",IF($F19=1,20,IF($F19=2,18,IF($F19=3,16,IF($F19=4,15,IF($F19=5,14,IF($F19=6,13,IF($F19=7,12,IF($F19=8,11,IF($F19=9,10,IF($F19=10,9,IF($F19=11,8,IF($F19=12,7,IF($F19=13,6,IF($F19=14,5,IF($F19=15,4,IF($F19=16,3,IF($F19=17,2,IF($F19&gt;=18,1,IF($F19=""," "))))))))))))))))))))</f>
        <v>4</v>
      </c>
      <c r="H19" s="93">
        <v>48</v>
      </c>
      <c r="I19" s="94">
        <v>2</v>
      </c>
      <c r="J19" s="54">
        <f>IF(ISBLANK(H19),"",RANK($H19,$H$5:$H$26)+SUMPRODUCT(($H$5:$H$26=H19)*(I19&lt;$I$5:$I$26)))</f>
        <v>9</v>
      </c>
      <c r="K19" s="54">
        <f>IF(ISBLANK(H19),"",IF($J19=1,20,IF($J19=2,18,IF($J19=3,16,IF($J19=4,15,IF($J19=5,14,IF($J19=6,13,IF($J19=7,12,IF($J19=8,11,IF($J19=9,10,IF($J19=10,9,IF($J19=11,8,IF($J19=12,7,IF($J19=13,6,IF($J19=14,5,IF($J19=15,4,IF($J19=16,3,IF($J19=17,2,IF($J19&gt;=18,1,)))))))))))))))))))</f>
        <v>10</v>
      </c>
      <c r="L19" s="93">
        <v>48</v>
      </c>
      <c r="M19" s="94"/>
      <c r="N19" s="54">
        <f>IF(ISBLANK(L19),"",RANK($L19,$L$5:$L$26)+SUMPRODUCT(($L$5:$L$26=L19)*(M19&lt;$M$5:$M$26)))</f>
        <v>18</v>
      </c>
      <c r="O19" s="77">
        <f>IF(ISBLANK(L19),"",IF($N19=1,20,IF($N19=2,18,IF($N19=3,16,IF($N19=4,15,IF($N19=5,14,IF($N19=6,13,IF($N19=7,12,IF($N19=8,11,IF($N19=9,10,IF($N19=10,9,IF($N19=11,8,IF($N19=12,7,IF($N19=13,6,IF($N19=14,5,IF($N19=15,4,IF($N19=16,3,IF($N19=17,2,IF($N19&gt;=18,1,IF($N19=""," "))))))))))))))))))))</f>
        <v>1</v>
      </c>
      <c r="P19" s="79">
        <f>IF(SUM(D19,H19,L19)=0,"",SUM(D19,H19,L19))</f>
        <v>161</v>
      </c>
      <c r="Q19" s="54">
        <f>IF(ISBLANK(L19),"",SUM(G19,K19,O19))</f>
        <v>15</v>
      </c>
      <c r="R19" s="54">
        <f>IF(ISBLANK(L19),"",RANK($Q19,$Q$5:$Q$26))</f>
        <v>15</v>
      </c>
    </row>
    <row r="20" spans="1:18" ht="15.75" x14ac:dyDescent="0.25">
      <c r="A20" s="2">
        <v>1</v>
      </c>
      <c r="B20" s="9" t="s">
        <v>59</v>
      </c>
      <c r="C20" s="28">
        <v>1975</v>
      </c>
      <c r="D20" s="41">
        <v>55</v>
      </c>
      <c r="E20" s="42"/>
      <c r="F20" s="54">
        <f>IF(ISBLANK(D20),"",RANK($D20,$D$5:$D$26)+SUMPRODUCT(($D$5:$D$26=D20)*(E20&lt;$E$5:$E$26)))</f>
        <v>16</v>
      </c>
      <c r="G20" s="54">
        <f>IF(ISBLANK(D20),"",IF($F20=1,20,IF($F20=2,18,IF($F20=3,16,IF($F20=4,15,IF($F20=5,14,IF($F20=6,13,IF($F20=7,12,IF($F20=8,11,IF($F20=9,10,IF($F20=10,9,IF($F20=11,8,IF($F20=12,7,IF($F20=13,6,IF($F20=14,5,IF($F20=15,4,IF($F20=16,3,IF($F20=17,2,IF($F20&gt;=18,1,IF($F20=""," "))))))))))))))))))))</f>
        <v>3</v>
      </c>
      <c r="H20" s="41">
        <v>30</v>
      </c>
      <c r="I20" s="42"/>
      <c r="J20" s="54">
        <f>IF(ISBLANK(H20),"",RANK($H20,$H$5:$H$26)+SUMPRODUCT(($H$5:$H$26=H20)*(I20&lt;$I$5:$I$26)))</f>
        <v>17</v>
      </c>
      <c r="K20" s="54">
        <f>IF(ISBLANK(H20),"",IF($J20=1,20,IF($J20=2,18,IF($J20=3,16,IF($J20=4,15,IF($J20=5,14,IF($J20=6,13,IF($J20=7,12,IF($J20=8,11,IF($J20=9,10,IF($J20=10,9,IF($J20=11,8,IF($J20=12,7,IF($J20=13,6,IF($J20=14,5,IF($J20=15,4,IF($J20=16,3,IF($J20=17,2,IF($J20&gt;=18,1,)))))))))))))))))))</f>
        <v>2</v>
      </c>
      <c r="L20" s="41">
        <v>67</v>
      </c>
      <c r="M20" s="42"/>
      <c r="N20" s="54">
        <f>IF(ISBLANK(L20),"",RANK($L20,$L$5:$L$26)+SUMPRODUCT(($L$5:$L$26=L20)*(M20&lt;$M$5:$M$26)))</f>
        <v>15</v>
      </c>
      <c r="O20" s="77">
        <f>IF(ISBLANK(L20),"",IF($N20=1,20,IF($N20=2,18,IF($N20=3,16,IF($N20=4,15,IF($N20=5,14,IF($N20=6,13,IF($N20=7,12,IF($N20=8,11,IF($N20=9,10,IF($N20=10,9,IF($N20=11,8,IF($N20=12,7,IF($N20=13,6,IF($N20=14,5,IF($N20=15,4,IF($N20=16,3,IF($N20=17,2,IF($N20&gt;=18,1,IF($N20=""," "))))))))))))))))))))</f>
        <v>4</v>
      </c>
      <c r="P20" s="79">
        <f>IF(SUM(D20,H20,L20)=0,"",SUM(D20,H20,L20))</f>
        <v>152</v>
      </c>
      <c r="Q20" s="54">
        <f>IF(ISBLANK(L20),"",SUM(G20,K20,O20))</f>
        <v>9</v>
      </c>
      <c r="R20" s="54">
        <f>IF(ISBLANK(L20),"",RANK($Q20,$Q$5:$Q$26))</f>
        <v>16</v>
      </c>
    </row>
    <row r="21" spans="1:18" ht="15.75" x14ac:dyDescent="0.25">
      <c r="A21" s="2">
        <v>12</v>
      </c>
      <c r="B21" s="9" t="s">
        <v>32</v>
      </c>
      <c r="C21" s="28">
        <v>1958</v>
      </c>
      <c r="D21" s="41">
        <v>47</v>
      </c>
      <c r="E21" s="42"/>
      <c r="F21" s="54">
        <f>IF(ISBLANK(D21),"",RANK($D21,$D$5:$D$26)+SUMPRODUCT(($D$5:$D$26=D21)*(E21&lt;$E$5:$E$26)))</f>
        <v>19</v>
      </c>
      <c r="G21" s="54">
        <f>IF(ISBLANK(D21),"",IF($F21=1,20,IF($F21=2,18,IF($F21=3,16,IF($F21=4,15,IF($F21=5,14,IF($F21=6,13,IF($F21=7,12,IF($F21=8,11,IF($F21=9,10,IF($F21=10,9,IF($F21=11,8,IF($F21=12,7,IF($F21=13,6,IF($F21=14,5,IF($F21=15,4,IF($F21=16,3,IF($F21=17,2,IF($F21&gt;=18,1,IF($F21=""," "))))))))))))))))))))</f>
        <v>1</v>
      </c>
      <c r="H21" s="41">
        <v>37</v>
      </c>
      <c r="I21" s="42"/>
      <c r="J21" s="54">
        <f>IF(ISBLANK(H21),"",RANK($H21,$H$5:$H$26)+SUMPRODUCT(($H$5:$H$26=H21)*(I21&lt;$I$5:$I$26)))</f>
        <v>16</v>
      </c>
      <c r="K21" s="54">
        <f>IF(ISBLANK(H21),"",IF($J21=1,20,IF($J21=2,18,IF($J21=3,16,IF($J21=4,15,IF($J21=5,14,IF($J21=6,13,IF($J21=7,12,IF($J21=8,11,IF($J21=9,10,IF($J21=10,9,IF($J21=11,8,IF($J21=12,7,IF($J21=13,6,IF($J21=14,5,IF($J21=15,4,IF($J21=16,3,IF($J21=17,2,IF($J21&gt;=18,1,)))))))))))))))))))</f>
        <v>3</v>
      </c>
      <c r="L21" s="41">
        <v>51</v>
      </c>
      <c r="M21" s="42"/>
      <c r="N21" s="54">
        <f>IF(ISBLANK(L21),"",RANK($L21,$L$5:$L$26)+SUMPRODUCT(($L$5:$L$26=L21)*(M21&lt;$M$5:$M$26)))</f>
        <v>17</v>
      </c>
      <c r="O21" s="77">
        <f>IF(ISBLANK(L21),"",IF($N21=1,20,IF($N21=2,18,IF($N21=3,16,IF($N21=4,15,IF($N21=5,14,IF($N21=6,13,IF($N21=7,12,IF($N21=8,11,IF($N21=9,10,IF($N21=10,9,IF($N21=11,8,IF($N21=12,7,IF($N21=13,6,IF($N21=14,5,IF($N21=15,4,IF($N21=16,3,IF($N21=17,2,IF($N21&gt;=18,1,IF($N21=""," "))))))))))))))))))))</f>
        <v>2</v>
      </c>
      <c r="P21" s="79">
        <f>IF(SUM(D21,H21,L21)=0,"",SUM(D21,H21,L21))</f>
        <v>135</v>
      </c>
      <c r="Q21" s="54">
        <f>IF(ISBLANK(L21),"",SUM(G21,K21,O21))</f>
        <v>6</v>
      </c>
      <c r="R21" s="54">
        <f>IF(ISBLANK(L21),"",RANK($Q21,$Q$5:$Q$26))</f>
        <v>17</v>
      </c>
    </row>
    <row r="22" spans="1:18" ht="15.75" x14ac:dyDescent="0.25">
      <c r="A22" s="2">
        <v>18</v>
      </c>
      <c r="B22" s="9" t="s">
        <v>123</v>
      </c>
      <c r="C22" s="28">
        <v>1973</v>
      </c>
      <c r="D22" s="41">
        <v>51</v>
      </c>
      <c r="E22" s="42"/>
      <c r="F22" s="54">
        <f>IF(ISBLANK(D22),"",RANK($D22,$D$5:$D$26)+SUMPRODUCT(($D$5:$D$26=D22)*(E22&lt;$E$5:$E$26)))</f>
        <v>18</v>
      </c>
      <c r="G22" s="54">
        <f>IF(ISBLANK(D22),"",IF($F22=1,20,IF($F22=2,18,IF($F22=3,16,IF($F22=4,15,IF($F22=5,14,IF($F22=6,13,IF($F22=7,12,IF($F22=8,11,IF($F22=9,10,IF($F22=10,9,IF($F22=11,8,IF($F22=12,7,IF($F22=13,6,IF($F22=14,5,IF($F22=15,4,IF($F22=16,3,IF($F22=17,2,IF($F22&gt;=18,1,IF($F22=""," "))))))))))))))))))))</f>
        <v>1</v>
      </c>
      <c r="H22" s="41">
        <v>18</v>
      </c>
      <c r="I22" s="42"/>
      <c r="J22" s="54">
        <f>IF(ISBLANK(H22),"",RANK($H22,$H$5:$H$26)+SUMPRODUCT(($H$5:$H$26=H22)*(I22&lt;$I$5:$I$26)))</f>
        <v>20</v>
      </c>
      <c r="K22" s="54">
        <f>IF(ISBLANK(H22),"",IF($J22=1,20,IF($J22=2,18,IF($J22=3,16,IF($J22=4,15,IF($J22=5,14,IF($J22=6,13,IF($J22=7,12,IF($J22=8,11,IF($J22=9,10,IF($J22=10,9,IF($J22=11,8,IF($J22=12,7,IF($J22=13,6,IF($J22=14,5,IF($J22=15,4,IF($J22=16,3,IF($J22=17,2,IF($J22&gt;=18,1,)))))))))))))))))))</f>
        <v>1</v>
      </c>
      <c r="L22" s="41">
        <v>52</v>
      </c>
      <c r="M22" s="42"/>
      <c r="N22" s="54">
        <f>IF(ISBLANK(L22),"",RANK($L22,$L$5:$L$26)+SUMPRODUCT(($L$5:$L$26=L22)*(M22&lt;$M$5:$M$26)))</f>
        <v>16</v>
      </c>
      <c r="O22" s="77">
        <f>IF(ISBLANK(L22),"",IF($N22=1,20,IF($N22=2,18,IF($N22=3,16,IF($N22=4,15,IF($N22=5,14,IF($N22=6,13,IF($N22=7,12,IF($N22=8,11,IF($N22=9,10,IF($N22=10,9,IF($N22=11,8,IF($N22=12,7,IF($N22=13,6,IF($N22=14,5,IF($N22=15,4,IF($N22=16,3,IF($N22=17,2,IF($N22&gt;=18,1,IF($N22=""," "))))))))))))))))))))</f>
        <v>3</v>
      </c>
      <c r="P22" s="79">
        <f>IF(SUM(D22,H22,L22)=0,"",SUM(D22,H22,L22))</f>
        <v>121</v>
      </c>
      <c r="Q22" s="54">
        <f>IF(ISBLANK(L22),"",SUM(G22,K22,O22))</f>
        <v>5</v>
      </c>
      <c r="R22" s="54">
        <f>IF(ISBLANK(L22),"",RANK($Q22,$Q$5:$Q$26))</f>
        <v>18</v>
      </c>
    </row>
    <row r="23" spans="1:18" ht="15.75" x14ac:dyDescent="0.25">
      <c r="A23" s="2">
        <v>6</v>
      </c>
      <c r="B23" s="9" t="s">
        <v>126</v>
      </c>
      <c r="C23" s="28">
        <v>1968</v>
      </c>
      <c r="D23" s="41">
        <v>53</v>
      </c>
      <c r="E23" s="42"/>
      <c r="F23" s="54">
        <f>IF(ISBLANK(D23),"",RANK($D23,$D$5:$D$26)+SUMPRODUCT(($D$5:$D$26=D23)*(E23&lt;$E$5:$E$26)))</f>
        <v>17</v>
      </c>
      <c r="G23" s="54">
        <f>IF(ISBLANK(D23),"",IF($F23=1,20,IF($F23=2,18,IF($F23=3,16,IF($F23=4,15,IF($F23=5,14,IF($F23=6,13,IF($F23=7,12,IF($F23=8,11,IF($F23=9,10,IF($F23=10,9,IF($F23=11,8,IF($F23=12,7,IF($F23=13,6,IF($F23=14,5,IF($F23=15,4,IF($F23=16,3,IF($F23=17,2,IF($F23&gt;=18,1,IF($F23=""," "))))))))))))))))))))</f>
        <v>2</v>
      </c>
      <c r="H23" s="41">
        <v>24</v>
      </c>
      <c r="I23" s="42"/>
      <c r="J23" s="54">
        <f>IF(ISBLANK(H23),"",RANK($H23,$H$5:$H$26)+SUMPRODUCT(($H$5:$H$26=H23)*(I23&lt;$I$5:$I$26)))</f>
        <v>18</v>
      </c>
      <c r="K23" s="54">
        <f>IF(ISBLANK(H23),"",IF($J23=1,20,IF($J23=2,18,IF($J23=3,16,IF($J23=4,15,IF($J23=5,14,IF($J23=6,13,IF($J23=7,12,IF($J23=8,11,IF($J23=9,10,IF($J23=10,9,IF($J23=11,8,IF($J23=12,7,IF($J23=13,6,IF($J23=14,5,IF($J23=15,4,IF($J23=16,3,IF($J23=17,2,IF($J23&gt;=18,1,)))))))))))))))))))</f>
        <v>1</v>
      </c>
      <c r="L23" s="41">
        <v>11</v>
      </c>
      <c r="M23" s="42"/>
      <c r="N23" s="54">
        <f>IF(ISBLANK(L23),"",RANK($L23,$L$5:$L$26)+SUMPRODUCT(($L$5:$L$26=L23)*(M23&lt;$M$5:$M$26)))</f>
        <v>21</v>
      </c>
      <c r="O23" s="77">
        <f>IF(ISBLANK(L23),"",IF($N23=1,20,IF($N23=2,18,IF($N23=3,16,IF($N23=4,15,IF($N23=5,14,IF($N23=6,13,IF($N23=7,12,IF($N23=8,11,IF($N23=9,10,IF($N23=10,9,IF($N23=11,8,IF($N23=12,7,IF($N23=13,6,IF($N23=14,5,IF($N23=15,4,IF($N23=16,3,IF($N23=17,2,IF($N23&gt;=18,1,IF($N23=""," "))))))))))))))))))))</f>
        <v>1</v>
      </c>
      <c r="P23" s="79">
        <f>IF(SUM(D23,H23,L23)=0,"",SUM(D23,H23,L23))</f>
        <v>88</v>
      </c>
      <c r="Q23" s="54">
        <f>IF(ISBLANK(L23),"",SUM(G23,K23,O23))</f>
        <v>4</v>
      </c>
      <c r="R23" s="54">
        <f>IF(ISBLANK(L23),"",RANK($Q23,$Q$5:$Q$26))</f>
        <v>19</v>
      </c>
    </row>
    <row r="24" spans="1:18" ht="15.75" x14ac:dyDescent="0.25">
      <c r="A24" s="2">
        <v>7</v>
      </c>
      <c r="B24" s="9" t="s">
        <v>118</v>
      </c>
      <c r="C24" s="28">
        <v>1974</v>
      </c>
      <c r="D24" s="41">
        <v>44</v>
      </c>
      <c r="E24" s="42"/>
      <c r="F24" s="54">
        <f>IF(ISBLANK(D24),"",RANK($D24,$D$5:$D$26)+SUMPRODUCT(($D$5:$D$26=D24)*(E24&lt;$E$5:$E$26)))</f>
        <v>20</v>
      </c>
      <c r="G24" s="54">
        <f>IF(ISBLANK(D24),"",IF($F24=1,20,IF($F24=2,18,IF($F24=3,16,IF($F24=4,15,IF($F24=5,14,IF($F24=6,13,IF($F24=7,12,IF($F24=8,11,IF($F24=9,10,IF($F24=10,9,IF($F24=11,8,IF($F24=12,7,IF($F24=13,6,IF($F24=14,5,IF($F24=15,4,IF($F24=16,3,IF($F24=17,2,IF($F24&gt;=18,1,IF($F24=""," "))))))))))))))))))))</f>
        <v>1</v>
      </c>
      <c r="H24" s="41">
        <v>21</v>
      </c>
      <c r="I24" s="42"/>
      <c r="J24" s="54">
        <f>IF(ISBLANK(H24),"",RANK($H24,$H$5:$H$26)+SUMPRODUCT(($H$5:$H$26=H24)*(I24&lt;$I$5:$I$26)))</f>
        <v>19</v>
      </c>
      <c r="K24" s="54">
        <f>IF(ISBLANK(H24),"",IF($J24=1,20,IF($J24=2,18,IF($J24=3,16,IF($J24=4,15,IF($J24=5,14,IF($J24=6,13,IF($J24=7,12,IF($J24=8,11,IF($J24=9,10,IF($J24=10,9,IF($J24=11,8,IF($J24=12,7,IF($J24=13,6,IF($J24=14,5,IF($J24=15,4,IF($J24=16,3,IF($J24=17,2,IF($J24&gt;=18,1,)))))))))))))))))))</f>
        <v>1</v>
      </c>
      <c r="L24" s="41">
        <v>46</v>
      </c>
      <c r="M24" s="42"/>
      <c r="N24" s="54">
        <f>IF(ISBLANK(L24),"",RANK($L24,$L$5:$L$26)+SUMPRODUCT(($L$5:$L$26=L24)*(M24&lt;$M$5:$M$26)))</f>
        <v>19</v>
      </c>
      <c r="O24" s="77">
        <f>IF(ISBLANK(L24),"",IF($N24=1,20,IF($N24=2,18,IF($N24=3,16,IF($N24=4,15,IF($N24=5,14,IF($N24=6,13,IF($N24=7,12,IF($N24=8,11,IF($N24=9,10,IF($N24=10,9,IF($N24=11,8,IF($N24=12,7,IF($N24=13,6,IF($N24=14,5,IF($N24=15,4,IF($N24=16,3,IF($N24=17,2,IF($N24&gt;=18,1,IF($N24=""," "))))))))))))))))))))</f>
        <v>1</v>
      </c>
      <c r="P24" s="79">
        <f>IF(SUM(D24,H24,L24)=0,"",SUM(D24,H24,L24))</f>
        <v>111</v>
      </c>
      <c r="Q24" s="54">
        <f>IF(ISBLANK(L24),"",SUM(G24,K24,O24))</f>
        <v>3</v>
      </c>
      <c r="R24" s="54">
        <f>IF(ISBLANK(L24),"",RANK($Q24,$Q$5:$Q$26))</f>
        <v>20</v>
      </c>
    </row>
    <row r="25" spans="1:18" ht="16.5" thickBot="1" x14ac:dyDescent="0.3">
      <c r="A25" s="95">
        <v>9</v>
      </c>
      <c r="B25" s="96" t="s">
        <v>124</v>
      </c>
      <c r="C25" s="97">
        <v>2004</v>
      </c>
      <c r="D25" s="98">
        <v>40</v>
      </c>
      <c r="E25" s="99"/>
      <c r="F25" s="100">
        <f>IF(ISBLANK(D25),"",RANK($D25,$D$5:$D$26)+SUMPRODUCT(($D$5:$D$26=D25)*(E25&lt;$E$5:$E$26)))</f>
        <v>21</v>
      </c>
      <c r="G25" s="100">
        <f>IF(ISBLANK(D25),"",IF($F25=1,20,IF($F25=2,18,IF($F25=3,16,IF($F25=4,15,IF($F25=5,14,IF($F25=6,13,IF($F25=7,12,IF($F25=8,11,IF($F25=9,10,IF($F25=10,9,IF($F25=11,8,IF($F25=12,7,IF($F25=13,6,IF($F25=14,5,IF($F25=15,4,IF($F25=16,3,IF($F25=17,2,IF($F25&gt;=18,1,IF($F25=""," "))))))))))))))))))))</f>
        <v>1</v>
      </c>
      <c r="H25" s="98">
        <v>8</v>
      </c>
      <c r="I25" s="99"/>
      <c r="J25" s="100">
        <f>IF(ISBLANK(H25),"",RANK($H25,$H$5:$H$26)+SUMPRODUCT(($H$5:$H$26=H25)*(I25&lt;$I$5:$I$26)))</f>
        <v>21</v>
      </c>
      <c r="K25" s="100">
        <f>IF(ISBLANK(H25),"",IF($J25=1,20,IF($J25=2,18,IF($J25=3,16,IF($J25=4,15,IF($J25=5,14,IF($J25=6,13,IF($J25=7,12,IF($J25=8,11,IF($J25=9,10,IF($J25=10,9,IF($J25=11,8,IF($J25=12,7,IF($J25=13,6,IF($J25=14,5,IF($J25=15,4,IF($J25=16,3,IF($J25=17,2,IF($J25&gt;=18,1,)))))))))))))))))))</f>
        <v>1</v>
      </c>
      <c r="L25" s="98">
        <v>30</v>
      </c>
      <c r="M25" s="99"/>
      <c r="N25" s="100">
        <f>IF(ISBLANK(L25),"",RANK($L25,$L$5:$L$26)+SUMPRODUCT(($L$5:$L$26=L25)*(M25&lt;$M$5:$M$26)))</f>
        <v>20</v>
      </c>
      <c r="O25" s="101">
        <f>IF(ISBLANK(L25),"",IF($N25=1,20,IF($N25=2,18,IF($N25=3,16,IF($N25=4,15,IF($N25=5,14,IF($N25=6,13,IF($N25=7,12,IF($N25=8,11,IF($N25=9,10,IF($N25=10,9,IF($N25=11,8,IF($N25=12,7,IF($N25=13,6,IF($N25=14,5,IF($N25=15,4,IF($N25=16,3,IF($N25=17,2,IF($N25&gt;=18,1,IF($N25=""," "))))))))))))))))))))</f>
        <v>1</v>
      </c>
      <c r="P25" s="102">
        <f>IF(SUM(D25,H25,L25)=0,"",SUM(D25,H25,L25))</f>
        <v>78</v>
      </c>
      <c r="Q25" s="100">
        <f>IF(ISBLANK(L25),"",SUM(G25,K25,O25))</f>
        <v>3</v>
      </c>
      <c r="R25" s="100">
        <v>21</v>
      </c>
    </row>
    <row r="26" spans="1:18" ht="15.75" x14ac:dyDescent="0.25">
      <c r="A26" s="16"/>
      <c r="B26" s="17"/>
      <c r="C26" s="27"/>
      <c r="D26" s="93"/>
      <c r="E26" s="94"/>
      <c r="F26" s="54" t="str">
        <f>IF(ISBLANK(D26),"",RANK($D26,$D$5:$D$26)+SUMPRODUCT(($D$5:$D$26=D26)*(E26&lt;$E$5:$E$26)))</f>
        <v/>
      </c>
      <c r="G26" s="54" t="str">
        <f>IF(ISBLANK(D26),"",IF($F26=1,20,IF($F26=2,18,IF($F26=3,16,IF($F26=4,15,IF($F26=5,14,IF($F26=6,13,IF($F26=7,12,IF($F26=8,11,IF($F26=9,10,IF($F26=10,9,IF($F26=11,8,IF($F26=12,7,IF($F26=13,6,IF($F26=14,5,IF($F26=15,4,IF($F26=16,3,IF($F26=17,2,IF($F26&gt;=18,1,IF($F26=""," "))))))))))))))))))))</f>
        <v/>
      </c>
      <c r="H26" s="93"/>
      <c r="I26" s="94"/>
      <c r="J26" s="54" t="str">
        <f>IF(ISBLANK(H26),"",RANK($H26,$H$5:$H$26)+SUMPRODUCT(($H$5:$H$26=H26)*(I26&lt;$I$5:$I$26)))</f>
        <v/>
      </c>
      <c r="K26" s="54" t="str">
        <f>IF(ISBLANK(H26),"",IF($J26=1,20,IF($J26=2,18,IF($J26=3,16,IF($J26=4,15,IF($J26=5,14,IF($J26=6,13,IF($J26=7,12,IF($J26=8,11,IF($J26=9,10,IF($J26=10,9,IF($J26=11,8,IF($J26=12,7,IF($J26=13,6,IF($J26=14,5,IF($J26=15,4,IF($J26=16,3,IF($J26=17,2,IF($J26&gt;=18,1,)))))))))))))))))))</f>
        <v/>
      </c>
      <c r="L26" s="93"/>
      <c r="M26" s="94"/>
      <c r="N26" s="54" t="str">
        <f>IF(ISBLANK(L26),"",RANK($L26,$L$5:$L$26)+SUMPRODUCT(($L$5:$L$26=L26)*(M26&lt;$M$5:$M$26)))</f>
        <v/>
      </c>
      <c r="O26" s="77" t="str">
        <f>IF(ISBLANK(L26),"",IF($N26=1,20,IF($N26=2,18,IF($N26=3,16,IF($N26=4,15,IF($N26=5,14,IF($N26=6,13,IF($N26=7,12,IF($N26=8,11,IF($N26=9,10,IF($N26=10,9,IF($N26=11,8,IF($N26=12,7,IF($N26=13,6,IF($N26=14,5,IF($N26=15,4,IF($N26=16,3,IF($N26=17,2,IF($N26&gt;=18,1,IF($N26=""," "))))))))))))))))))))</f>
        <v/>
      </c>
      <c r="P26" s="79" t="str">
        <f>IF(SUM(D26,H26,L26)=0,"",SUM(D26,H26,L26))</f>
        <v/>
      </c>
      <c r="Q26" s="54" t="str">
        <f>IF(ISBLANK(L26),"",SUM(G26,K26,O26))</f>
        <v/>
      </c>
      <c r="R26" s="54" t="str">
        <f>IF(ISBLANK(L26),"",RANK($Q26,$Q$5:$Q$26))</f>
        <v/>
      </c>
    </row>
  </sheetData>
  <conditionalFormatting sqref="B1:B1048576">
    <cfRule type="duplicateValues" dxfId="102" priority="1"/>
  </conditionalFormatting>
  <conditionalFormatting sqref="F5:F26">
    <cfRule type="duplicateValues" dxfId="8" priority="17"/>
  </conditionalFormatting>
  <conditionalFormatting sqref="G5:G26">
    <cfRule type="duplicateValues" dxfId="7" priority="18"/>
  </conditionalFormatting>
  <conditionalFormatting sqref="J5:J26">
    <cfRule type="duplicateValues" dxfId="6" priority="19"/>
  </conditionalFormatting>
  <conditionalFormatting sqref="K5:K26">
    <cfRule type="duplicateValues" dxfId="5" priority="20"/>
  </conditionalFormatting>
  <conditionalFormatting sqref="N5:N26">
    <cfRule type="duplicateValues" dxfId="4" priority="21"/>
  </conditionalFormatting>
  <conditionalFormatting sqref="O5:O26">
    <cfRule type="duplicateValues" dxfId="3" priority="22"/>
  </conditionalFormatting>
  <conditionalFormatting sqref="P5:P26">
    <cfRule type="duplicateValues" dxfId="2" priority="23"/>
  </conditionalFormatting>
  <conditionalFormatting sqref="Q5:Q26">
    <cfRule type="duplicateValues" dxfId="1" priority="24"/>
  </conditionalFormatting>
  <conditionalFormatting sqref="R5:R26">
    <cfRule type="duplicateValues" dxfId="0" priority="25"/>
  </conditionalFormatting>
  <pageMargins left="0.70866141732283472" right="0.70866141732283472" top="0.74803149606299213" bottom="0.74803149606299213" header="0.31496062992125984" footer="0.31496062992125984"/>
  <pageSetup paperSize="8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R35"/>
  <sheetViews>
    <sheetView zoomScaleNormal="100" workbookViewId="0"/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 t="s">
        <v>112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66</v>
      </c>
      <c r="F4" s="7" t="s">
        <v>4</v>
      </c>
      <c r="G4" s="7" t="s">
        <v>5</v>
      </c>
      <c r="H4" s="6" t="s">
        <v>69</v>
      </c>
      <c r="I4" s="6" t="s">
        <v>23</v>
      </c>
      <c r="J4" s="7" t="s">
        <v>7</v>
      </c>
      <c r="K4" s="7" t="s">
        <v>8</v>
      </c>
      <c r="L4" s="6" t="s">
        <v>70</v>
      </c>
      <c r="M4" s="6" t="s">
        <v>22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82"/>
      <c r="C5" s="27"/>
      <c r="D5" s="18"/>
      <c r="E5" s="19"/>
      <c r="F5" s="54" t="str">
        <f t="shared" ref="F5:F26" si="0">IF(ISBLANK(D5),"",RANK($D5,$D$5:$D$34)+SUMPRODUCT(($D$5:$D$34=D5)*(E5&lt;$E$5:$E$34)))</f>
        <v/>
      </c>
      <c r="G5" s="54" t="str">
        <f t="shared" ref="G5:G34" si="1">IF(ISBLANK(D5),"",IF($F5=1,20,IF($F5=2,18,IF($F5=3,16,IF($F5=4,15,IF($F5=5,14,IF($F5=6,13,IF($F5=7,12,IF($F5=8,11,IF($F5=9,10,IF($F5=10,9,IF($F5=11,8,IF($F5=12,7,IF($F5=13,6,IF($F5=14,5,IF($F5=15,4,IF($F5=16,3,IF($F5=17,2,IF($F5&gt;=18,1,IF($F5=""," "))))))))))))))))))))</f>
        <v/>
      </c>
      <c r="H5" s="18"/>
      <c r="I5" s="21"/>
      <c r="J5" s="54" t="str">
        <f t="shared" ref="J5:J34" si="2">IF(ISBLANK(H5),"",RANK($H5,$H$5:$H$34)+SUMPRODUCT(($H$5:$H$34=H5)*(I5&lt;$I$5:$I$34)))</f>
        <v/>
      </c>
      <c r="K5" s="54" t="str">
        <f t="shared" ref="K5:K34" si="3">IF(ISBLANK(H5),"",IF($J5=1,20,IF($J5=2,18,IF($J5=3,16,IF($J5=4,15,IF($J5=5,14,IF($J5=6,13,IF($J5=7,12,IF($J5=8,11,IF($J5=9,10,IF($J5=10,9,IF($J5=11,8,IF($J5=12,7,IF($J5=13,6,IF($J5=14,5,IF($J5=15,4,IF($J5=16,3,IF($J5=17,2,IF($J5&gt;=18,1,)))))))))))))))))))</f>
        <v/>
      </c>
      <c r="L5" s="18"/>
      <c r="M5" s="21"/>
      <c r="N5" s="54" t="str">
        <f t="shared" ref="N5:N24" si="4">IF(ISBLANK(L5),"",RANK($L5,$L$5:$L$34)+SUMPRODUCT(($L$5:$L$34=L5)*(M5&lt;$M$5:$M$34)))</f>
        <v/>
      </c>
      <c r="O5" s="77" t="str">
        <f t="shared" ref="O5:O34" si="5">IF(ISBLANK(L5),"",IF($N5=1,20,IF($N5=2,18,IF($N5=3,16,IF($N5=4,15,IF($N5=5,14,IF($N5=6,13,IF($N5=7,12,IF($N5=8,11,IF($N5=9,10,IF($N5=10,9,IF($N5=11,8,IF($N5=12,7,IF($N5=13,6,IF($N5=14,5,IF($N5=15,4,IF($N5=16,3,IF($N5=17,2,IF($N5&gt;=18,1,IF($N5=""," "))))))))))))))))))))</f>
        <v/>
      </c>
      <c r="P5" s="78" t="str">
        <f t="shared" ref="P5:P34" si="6">IF(SUM(D5,H5,L5)=0,"",SUM(D5,H5,L5))</f>
        <v/>
      </c>
      <c r="Q5" s="54" t="str">
        <f t="shared" ref="Q5:Q34" si="7">IF(ISBLANK(L5),"",SUM(G5,K5,O5))</f>
        <v/>
      </c>
      <c r="R5" s="54" t="str">
        <f t="shared" ref="R5:R11" si="8">IF(ISBLANK(L5),"",RANK($Q5,$Q$5:$Q$34))</f>
        <v/>
      </c>
    </row>
    <row r="6" spans="1:18" ht="15.75" x14ac:dyDescent="0.25">
      <c r="A6" s="2">
        <v>2</v>
      </c>
      <c r="B6" s="83"/>
      <c r="C6" s="27"/>
      <c r="D6" s="14"/>
      <c r="E6" s="15"/>
      <c r="F6" s="54" t="str">
        <f t="shared" si="0"/>
        <v/>
      </c>
      <c r="G6" s="54" t="str">
        <f t="shared" si="1"/>
        <v/>
      </c>
      <c r="H6" s="14"/>
      <c r="I6" s="22"/>
      <c r="J6" s="54" t="str">
        <f t="shared" si="2"/>
        <v/>
      </c>
      <c r="K6" s="54" t="str">
        <f t="shared" si="3"/>
        <v/>
      </c>
      <c r="L6" s="14"/>
      <c r="M6" s="22"/>
      <c r="N6" s="54" t="str">
        <f t="shared" si="4"/>
        <v/>
      </c>
      <c r="O6" s="77" t="str">
        <f t="shared" si="5"/>
        <v/>
      </c>
      <c r="P6" s="79" t="str">
        <f t="shared" si="6"/>
        <v/>
      </c>
      <c r="Q6" s="54" t="str">
        <f t="shared" si="7"/>
        <v/>
      </c>
      <c r="R6" s="54" t="str">
        <f t="shared" si="8"/>
        <v/>
      </c>
    </row>
    <row r="7" spans="1:18" ht="15.75" x14ac:dyDescent="0.25">
      <c r="A7" s="2">
        <v>3</v>
      </c>
      <c r="B7" s="83"/>
      <c r="C7" s="27"/>
      <c r="D7" s="14"/>
      <c r="E7" s="15"/>
      <c r="F7" s="54" t="str">
        <f t="shared" si="0"/>
        <v/>
      </c>
      <c r="G7" s="54" t="str">
        <f t="shared" si="1"/>
        <v/>
      </c>
      <c r="H7" s="14"/>
      <c r="I7" s="22"/>
      <c r="J7" s="54" t="str">
        <f t="shared" si="2"/>
        <v/>
      </c>
      <c r="K7" s="54" t="str">
        <f t="shared" si="3"/>
        <v/>
      </c>
      <c r="L7" s="14"/>
      <c r="M7" s="22"/>
      <c r="N7" s="54" t="str">
        <f t="shared" si="4"/>
        <v/>
      </c>
      <c r="O7" s="77" t="str">
        <f t="shared" si="5"/>
        <v/>
      </c>
      <c r="P7" s="79" t="str">
        <f t="shared" si="6"/>
        <v/>
      </c>
      <c r="Q7" s="54" t="str">
        <f t="shared" si="7"/>
        <v/>
      </c>
      <c r="R7" s="54" t="str">
        <f t="shared" si="8"/>
        <v/>
      </c>
    </row>
    <row r="8" spans="1:18" ht="15.75" x14ac:dyDescent="0.25">
      <c r="A8" s="2">
        <v>4</v>
      </c>
      <c r="B8" s="83"/>
      <c r="C8" s="27"/>
      <c r="D8" s="14"/>
      <c r="E8" s="15"/>
      <c r="F8" s="54" t="str">
        <f t="shared" si="0"/>
        <v/>
      </c>
      <c r="G8" s="54" t="str">
        <f t="shared" si="1"/>
        <v/>
      </c>
      <c r="H8" s="14"/>
      <c r="I8" s="22"/>
      <c r="J8" s="54" t="str">
        <f t="shared" si="2"/>
        <v/>
      </c>
      <c r="K8" s="54" t="str">
        <f t="shared" si="3"/>
        <v/>
      </c>
      <c r="L8" s="14"/>
      <c r="M8" s="22"/>
      <c r="N8" s="54" t="str">
        <f t="shared" si="4"/>
        <v/>
      </c>
      <c r="O8" s="77" t="str">
        <f t="shared" si="5"/>
        <v/>
      </c>
      <c r="P8" s="79" t="str">
        <f t="shared" si="6"/>
        <v/>
      </c>
      <c r="Q8" s="54" t="str">
        <f t="shared" si="7"/>
        <v/>
      </c>
      <c r="R8" s="54" t="str">
        <f t="shared" si="8"/>
        <v/>
      </c>
    </row>
    <row r="9" spans="1:18" ht="15.75" x14ac:dyDescent="0.25">
      <c r="A9" s="2">
        <v>5</v>
      </c>
      <c r="B9" s="83"/>
      <c r="C9" s="27"/>
      <c r="D9" s="14"/>
      <c r="E9" s="15"/>
      <c r="F9" s="54" t="str">
        <f t="shared" si="0"/>
        <v/>
      </c>
      <c r="G9" s="54" t="str">
        <f t="shared" si="1"/>
        <v/>
      </c>
      <c r="H9" s="14"/>
      <c r="I9" s="22"/>
      <c r="J9" s="54" t="str">
        <f t="shared" si="2"/>
        <v/>
      </c>
      <c r="K9" s="54" t="str">
        <f t="shared" si="3"/>
        <v/>
      </c>
      <c r="L9" s="14"/>
      <c r="M9" s="22"/>
      <c r="N9" s="54" t="str">
        <f t="shared" si="4"/>
        <v/>
      </c>
      <c r="O9" s="77" t="str">
        <f t="shared" si="5"/>
        <v/>
      </c>
      <c r="P9" s="79" t="str">
        <f t="shared" si="6"/>
        <v/>
      </c>
      <c r="Q9" s="54" t="str">
        <f t="shared" si="7"/>
        <v/>
      </c>
      <c r="R9" s="54" t="str">
        <f t="shared" si="8"/>
        <v/>
      </c>
    </row>
    <row r="10" spans="1:18" ht="15.75" x14ac:dyDescent="0.25">
      <c r="A10" s="2">
        <v>6</v>
      </c>
      <c r="B10" s="83"/>
      <c r="C10" s="27"/>
      <c r="D10" s="14"/>
      <c r="E10" s="15"/>
      <c r="F10" s="54" t="str">
        <f t="shared" si="0"/>
        <v/>
      </c>
      <c r="G10" s="54" t="str">
        <f t="shared" si="1"/>
        <v/>
      </c>
      <c r="H10" s="14"/>
      <c r="I10" s="22"/>
      <c r="J10" s="54" t="str">
        <f t="shared" si="2"/>
        <v/>
      </c>
      <c r="K10" s="54" t="str">
        <f t="shared" si="3"/>
        <v/>
      </c>
      <c r="L10" s="14"/>
      <c r="M10" s="22"/>
      <c r="N10" s="54" t="str">
        <f t="shared" si="4"/>
        <v/>
      </c>
      <c r="O10" s="77" t="str">
        <f t="shared" si="5"/>
        <v/>
      </c>
      <c r="P10" s="79" t="str">
        <f t="shared" si="6"/>
        <v/>
      </c>
      <c r="Q10" s="54" t="str">
        <f t="shared" si="7"/>
        <v/>
      </c>
      <c r="R10" s="54" t="str">
        <f t="shared" si="8"/>
        <v/>
      </c>
    </row>
    <row r="11" spans="1:18" ht="15.75" x14ac:dyDescent="0.25">
      <c r="A11" s="2">
        <v>7</v>
      </c>
      <c r="B11" s="83"/>
      <c r="C11" s="27"/>
      <c r="D11" s="14"/>
      <c r="E11" s="15"/>
      <c r="F11" s="54" t="str">
        <f t="shared" si="0"/>
        <v/>
      </c>
      <c r="G11" s="54" t="str">
        <f t="shared" si="1"/>
        <v/>
      </c>
      <c r="H11" s="14"/>
      <c r="I11" s="22"/>
      <c r="J11" s="54" t="str">
        <f t="shared" si="2"/>
        <v/>
      </c>
      <c r="K11" s="54" t="str">
        <f t="shared" si="3"/>
        <v/>
      </c>
      <c r="L11" s="14"/>
      <c r="M11" s="22"/>
      <c r="N11" s="54" t="str">
        <f t="shared" si="4"/>
        <v/>
      </c>
      <c r="O11" s="77" t="str">
        <f t="shared" si="5"/>
        <v/>
      </c>
      <c r="P11" s="79" t="str">
        <f t="shared" si="6"/>
        <v/>
      </c>
      <c r="Q11" s="54" t="str">
        <f t="shared" si="7"/>
        <v/>
      </c>
      <c r="R11" s="54" t="str">
        <f t="shared" si="8"/>
        <v/>
      </c>
    </row>
    <row r="12" spans="1:18" ht="15.75" x14ac:dyDescent="0.25">
      <c r="A12" s="2">
        <v>8</v>
      </c>
      <c r="B12" s="83"/>
      <c r="C12" s="27"/>
      <c r="D12" s="14"/>
      <c r="E12" s="15"/>
      <c r="F12" s="54" t="str">
        <f t="shared" si="0"/>
        <v/>
      </c>
      <c r="G12" s="54" t="str">
        <f t="shared" si="1"/>
        <v/>
      </c>
      <c r="H12" s="14"/>
      <c r="I12" s="22"/>
      <c r="J12" s="54" t="str">
        <f t="shared" si="2"/>
        <v/>
      </c>
      <c r="K12" s="54" t="str">
        <f t="shared" si="3"/>
        <v/>
      </c>
      <c r="L12" s="14"/>
      <c r="M12" s="22"/>
      <c r="N12" s="54" t="str">
        <f t="shared" si="4"/>
        <v/>
      </c>
      <c r="O12" s="77" t="str">
        <f t="shared" si="5"/>
        <v/>
      </c>
      <c r="P12" s="79" t="str">
        <f t="shared" si="6"/>
        <v/>
      </c>
      <c r="Q12" s="54" t="str">
        <f t="shared" si="7"/>
        <v/>
      </c>
      <c r="R12" s="54" t="str">
        <f>IF(ISBLANK(L12),"",RANK($Q12,$Q$5:$Q$34))</f>
        <v/>
      </c>
    </row>
    <row r="13" spans="1:18" ht="15.75" x14ac:dyDescent="0.25">
      <c r="A13" s="2">
        <v>9</v>
      </c>
      <c r="B13" s="83"/>
      <c r="C13" s="27"/>
      <c r="D13" s="14"/>
      <c r="E13" s="15"/>
      <c r="F13" s="54" t="str">
        <f t="shared" si="0"/>
        <v/>
      </c>
      <c r="G13" s="54" t="str">
        <f t="shared" si="1"/>
        <v/>
      </c>
      <c r="H13" s="14"/>
      <c r="I13" s="22"/>
      <c r="J13" s="54" t="str">
        <f t="shared" si="2"/>
        <v/>
      </c>
      <c r="K13" s="54" t="str">
        <f t="shared" si="3"/>
        <v/>
      </c>
      <c r="L13" s="14"/>
      <c r="M13" s="22"/>
      <c r="N13" s="54" t="str">
        <f t="shared" si="4"/>
        <v/>
      </c>
      <c r="O13" s="77" t="str">
        <f t="shared" si="5"/>
        <v/>
      </c>
      <c r="P13" s="79" t="str">
        <f t="shared" si="6"/>
        <v/>
      </c>
      <c r="Q13" s="54" t="str">
        <f t="shared" si="7"/>
        <v/>
      </c>
      <c r="R13" s="54" t="str">
        <f>IF(ISBLANK(L13),"",RANK($Q13,$Q$5:$Q$34))</f>
        <v/>
      </c>
    </row>
    <row r="14" spans="1:18" ht="15.75" x14ac:dyDescent="0.25">
      <c r="A14" s="2">
        <v>10</v>
      </c>
      <c r="B14" s="83"/>
      <c r="C14" s="27"/>
      <c r="D14" s="14"/>
      <c r="E14" s="15"/>
      <c r="F14" s="54" t="str">
        <f t="shared" si="0"/>
        <v/>
      </c>
      <c r="G14" s="54" t="str">
        <f t="shared" si="1"/>
        <v/>
      </c>
      <c r="H14" s="14"/>
      <c r="I14" s="22"/>
      <c r="J14" s="54" t="str">
        <f t="shared" si="2"/>
        <v/>
      </c>
      <c r="K14" s="54" t="str">
        <f t="shared" si="3"/>
        <v/>
      </c>
      <c r="L14" s="14"/>
      <c r="M14" s="22"/>
      <c r="N14" s="54" t="str">
        <f t="shared" si="4"/>
        <v/>
      </c>
      <c r="O14" s="77" t="str">
        <f t="shared" si="5"/>
        <v/>
      </c>
      <c r="P14" s="79" t="str">
        <f t="shared" si="6"/>
        <v/>
      </c>
      <c r="Q14" s="54" t="str">
        <f t="shared" si="7"/>
        <v/>
      </c>
      <c r="R14" s="54" t="str">
        <f t="shared" ref="R14:R34" si="9">IF(ISBLANK(L14),"",RANK($Q14,$Q$5:$Q$34))</f>
        <v/>
      </c>
    </row>
    <row r="15" spans="1:18" ht="15.75" x14ac:dyDescent="0.25">
      <c r="A15" s="2">
        <v>11</v>
      </c>
      <c r="B15" s="83"/>
      <c r="C15" s="27"/>
      <c r="D15" s="14"/>
      <c r="E15" s="15"/>
      <c r="F15" s="54" t="str">
        <f t="shared" si="0"/>
        <v/>
      </c>
      <c r="G15" s="54" t="str">
        <f t="shared" si="1"/>
        <v/>
      </c>
      <c r="H15" s="14"/>
      <c r="I15" s="22"/>
      <c r="J15" s="54" t="str">
        <f t="shared" si="2"/>
        <v/>
      </c>
      <c r="K15" s="54" t="str">
        <f t="shared" si="3"/>
        <v/>
      </c>
      <c r="L15" s="14"/>
      <c r="M15" s="22"/>
      <c r="N15" s="54" t="str">
        <f t="shared" si="4"/>
        <v/>
      </c>
      <c r="O15" s="77" t="str">
        <f t="shared" si="5"/>
        <v/>
      </c>
      <c r="P15" s="79" t="str">
        <f t="shared" si="6"/>
        <v/>
      </c>
      <c r="Q15" s="54" t="str">
        <f t="shared" si="7"/>
        <v/>
      </c>
      <c r="R15" s="54" t="str">
        <f t="shared" si="9"/>
        <v/>
      </c>
    </row>
    <row r="16" spans="1:18" ht="15.75" x14ac:dyDescent="0.25">
      <c r="A16" s="2">
        <v>12</v>
      </c>
      <c r="B16" s="83"/>
      <c r="C16" s="27"/>
      <c r="D16" s="14"/>
      <c r="E16" s="15"/>
      <c r="F16" s="54" t="str">
        <f t="shared" si="0"/>
        <v/>
      </c>
      <c r="G16" s="54" t="str">
        <f t="shared" si="1"/>
        <v/>
      </c>
      <c r="H16" s="14"/>
      <c r="I16" s="22"/>
      <c r="J16" s="54" t="str">
        <f t="shared" si="2"/>
        <v/>
      </c>
      <c r="K16" s="54" t="str">
        <f t="shared" si="3"/>
        <v/>
      </c>
      <c r="L16" s="14"/>
      <c r="M16" s="22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9"/>
        <v/>
      </c>
    </row>
    <row r="17" spans="1:18" ht="15.75" x14ac:dyDescent="0.25">
      <c r="A17" s="2">
        <v>13</v>
      </c>
      <c r="B17" s="83"/>
      <c r="C17" s="27"/>
      <c r="D17" s="14"/>
      <c r="E17" s="15"/>
      <c r="F17" s="54" t="str">
        <f t="shared" si="0"/>
        <v/>
      </c>
      <c r="G17" s="54" t="str">
        <f t="shared" si="1"/>
        <v/>
      </c>
      <c r="H17" s="14"/>
      <c r="I17" s="22"/>
      <c r="J17" s="54" t="str">
        <f t="shared" si="2"/>
        <v/>
      </c>
      <c r="K17" s="54" t="str">
        <f t="shared" si="3"/>
        <v/>
      </c>
      <c r="L17" s="14"/>
      <c r="M17" s="22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9"/>
        <v/>
      </c>
    </row>
    <row r="18" spans="1:18" ht="15.75" x14ac:dyDescent="0.25">
      <c r="A18" s="2">
        <v>14</v>
      </c>
      <c r="B18" s="83"/>
      <c r="C18" s="27"/>
      <c r="D18" s="14"/>
      <c r="E18" s="15"/>
      <c r="F18" s="54" t="str">
        <f t="shared" si="0"/>
        <v/>
      </c>
      <c r="G18" s="54" t="str">
        <f t="shared" si="1"/>
        <v/>
      </c>
      <c r="H18" s="14"/>
      <c r="I18" s="22"/>
      <c r="J18" s="54" t="str">
        <f t="shared" si="2"/>
        <v/>
      </c>
      <c r="K18" s="54" t="str">
        <f t="shared" si="3"/>
        <v/>
      </c>
      <c r="L18" s="14"/>
      <c r="M18" s="22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9"/>
        <v/>
      </c>
    </row>
    <row r="19" spans="1:18" ht="15.75" x14ac:dyDescent="0.25">
      <c r="A19" s="2">
        <v>15</v>
      </c>
      <c r="B19" s="83"/>
      <c r="C19" s="27"/>
      <c r="D19" s="14"/>
      <c r="E19" s="15"/>
      <c r="F19" s="54" t="str">
        <f t="shared" si="0"/>
        <v/>
      </c>
      <c r="G19" s="54" t="str">
        <f t="shared" si="1"/>
        <v/>
      </c>
      <c r="H19" s="14"/>
      <c r="I19" s="22"/>
      <c r="J19" s="54" t="str">
        <f t="shared" si="2"/>
        <v/>
      </c>
      <c r="K19" s="54" t="str">
        <f t="shared" si="3"/>
        <v/>
      </c>
      <c r="L19" s="14"/>
      <c r="M19" s="22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9"/>
        <v/>
      </c>
    </row>
    <row r="20" spans="1:18" ht="15.75" x14ac:dyDescent="0.25">
      <c r="A20" s="2">
        <v>16</v>
      </c>
      <c r="B20" s="83"/>
      <c r="C20" s="27"/>
      <c r="D20" s="14"/>
      <c r="E20" s="15"/>
      <c r="F20" s="54" t="str">
        <f t="shared" si="0"/>
        <v/>
      </c>
      <c r="G20" s="54" t="str">
        <f t="shared" si="1"/>
        <v/>
      </c>
      <c r="H20" s="14"/>
      <c r="I20" s="22"/>
      <c r="J20" s="54" t="str">
        <f t="shared" si="2"/>
        <v/>
      </c>
      <c r="K20" s="54" t="str">
        <f t="shared" si="3"/>
        <v/>
      </c>
      <c r="L20" s="14"/>
      <c r="M20" s="22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9"/>
        <v/>
      </c>
    </row>
    <row r="21" spans="1:18" ht="15.75" x14ac:dyDescent="0.25">
      <c r="A21" s="2">
        <v>17</v>
      </c>
      <c r="B21" s="83"/>
      <c r="C21" s="27"/>
      <c r="D21" s="14"/>
      <c r="E21" s="15"/>
      <c r="F21" s="54" t="str">
        <f t="shared" si="0"/>
        <v/>
      </c>
      <c r="G21" s="54" t="str">
        <f t="shared" si="1"/>
        <v/>
      </c>
      <c r="H21" s="14"/>
      <c r="I21" s="22"/>
      <c r="J21" s="54" t="str">
        <f t="shared" si="2"/>
        <v/>
      </c>
      <c r="K21" s="54" t="str">
        <f t="shared" si="3"/>
        <v/>
      </c>
      <c r="L21" s="14"/>
      <c r="M21" s="22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9"/>
        <v/>
      </c>
    </row>
    <row r="22" spans="1:18" ht="15.75" x14ac:dyDescent="0.25">
      <c r="A22" s="2">
        <v>18</v>
      </c>
      <c r="B22" s="83"/>
      <c r="C22" s="27"/>
      <c r="D22" s="14"/>
      <c r="E22" s="15"/>
      <c r="F22" s="54" t="str">
        <f t="shared" si="0"/>
        <v/>
      </c>
      <c r="G22" s="54" t="str">
        <f t="shared" si="1"/>
        <v/>
      </c>
      <c r="H22" s="14"/>
      <c r="I22" s="22"/>
      <c r="J22" s="54" t="str">
        <f t="shared" si="2"/>
        <v/>
      </c>
      <c r="K22" s="54" t="str">
        <f t="shared" si="3"/>
        <v/>
      </c>
      <c r="L22" s="14"/>
      <c r="M22" s="22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9"/>
        <v/>
      </c>
    </row>
    <row r="23" spans="1:18" ht="15.75" x14ac:dyDescent="0.25">
      <c r="A23" s="2">
        <v>19</v>
      </c>
      <c r="B23" s="83"/>
      <c r="C23" s="27"/>
      <c r="D23" s="14"/>
      <c r="E23" s="15"/>
      <c r="F23" s="54" t="str">
        <f t="shared" si="0"/>
        <v/>
      </c>
      <c r="G23" s="54" t="str">
        <f t="shared" si="1"/>
        <v/>
      </c>
      <c r="H23" s="14"/>
      <c r="I23" s="22"/>
      <c r="J23" s="54" t="str">
        <f t="shared" si="2"/>
        <v/>
      </c>
      <c r="K23" s="54" t="str">
        <f t="shared" si="3"/>
        <v/>
      </c>
      <c r="L23" s="14"/>
      <c r="M23" s="22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9"/>
        <v/>
      </c>
    </row>
    <row r="24" spans="1:18" ht="15.75" x14ac:dyDescent="0.25">
      <c r="A24" s="2">
        <v>20</v>
      </c>
      <c r="B24" s="83"/>
      <c r="C24" s="27"/>
      <c r="D24" s="14"/>
      <c r="E24" s="15"/>
      <c r="F24" s="54" t="str">
        <f t="shared" si="0"/>
        <v/>
      </c>
      <c r="G24" s="54" t="str">
        <f t="shared" si="1"/>
        <v/>
      </c>
      <c r="H24" s="14"/>
      <c r="I24" s="22"/>
      <c r="J24" s="54" t="str">
        <f t="shared" si="2"/>
        <v/>
      </c>
      <c r="K24" s="54" t="str">
        <f t="shared" si="3"/>
        <v/>
      </c>
      <c r="L24" s="14"/>
      <c r="M24" s="22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9"/>
        <v/>
      </c>
    </row>
    <row r="25" spans="1:18" ht="15.75" x14ac:dyDescent="0.25">
      <c r="A25" s="2">
        <v>21</v>
      </c>
      <c r="B25" s="83"/>
      <c r="C25" s="27"/>
      <c r="D25" s="14"/>
      <c r="E25" s="15"/>
      <c r="F25" s="54" t="str">
        <f t="shared" si="0"/>
        <v/>
      </c>
      <c r="G25" s="54" t="str">
        <f t="shared" si="1"/>
        <v/>
      </c>
      <c r="H25" s="14"/>
      <c r="I25" s="22"/>
      <c r="J25" s="54" t="str">
        <f t="shared" si="2"/>
        <v/>
      </c>
      <c r="K25" s="54" t="str">
        <f t="shared" si="3"/>
        <v/>
      </c>
      <c r="L25" s="22"/>
      <c r="M25" s="22"/>
      <c r="N25" s="54" t="str">
        <f t="shared" ref="N25:N34" si="10">IF(ISBLANK(L25),"",RANK($L25,$L$5:$L$34))</f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9"/>
        <v/>
      </c>
    </row>
    <row r="26" spans="1:18" ht="15.75" x14ac:dyDescent="0.25">
      <c r="A26" s="2">
        <v>22</v>
      </c>
      <c r="B26" s="83"/>
      <c r="C26" s="27"/>
      <c r="D26" s="14"/>
      <c r="E26" s="15"/>
      <c r="F26" s="54" t="str">
        <f t="shared" si="0"/>
        <v/>
      </c>
      <c r="G26" s="54" t="str">
        <f t="shared" si="1"/>
        <v/>
      </c>
      <c r="H26" s="14"/>
      <c r="I26" s="22"/>
      <c r="J26" s="54" t="str">
        <f t="shared" si="2"/>
        <v/>
      </c>
      <c r="K26" s="54" t="str">
        <f t="shared" si="3"/>
        <v/>
      </c>
      <c r="L26" s="14"/>
      <c r="M26" s="22"/>
      <c r="N26" s="54" t="str">
        <f t="shared" si="10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9"/>
        <v/>
      </c>
    </row>
    <row r="27" spans="1:18" ht="15.75" x14ac:dyDescent="0.25">
      <c r="A27" s="2">
        <v>23</v>
      </c>
      <c r="B27" s="83"/>
      <c r="C27" s="27"/>
      <c r="D27" s="14"/>
      <c r="E27" s="15"/>
      <c r="F27" s="54" t="str">
        <f t="shared" ref="F27:F34" si="11">IF(ISBLANK(D27),"",RANK($D27,$D$5:$D$34))</f>
        <v/>
      </c>
      <c r="G27" s="54" t="str">
        <f t="shared" si="1"/>
        <v/>
      </c>
      <c r="H27" s="14"/>
      <c r="I27" s="22"/>
      <c r="J27" s="54" t="str">
        <f t="shared" si="2"/>
        <v/>
      </c>
      <c r="K27" s="54" t="str">
        <f t="shared" si="3"/>
        <v/>
      </c>
      <c r="L27" s="14"/>
      <c r="M27" s="22"/>
      <c r="N27" s="54" t="str">
        <f t="shared" si="10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9"/>
        <v/>
      </c>
    </row>
    <row r="28" spans="1:18" ht="15.75" x14ac:dyDescent="0.25">
      <c r="A28" s="2">
        <v>24</v>
      </c>
      <c r="B28" s="83"/>
      <c r="C28" s="27"/>
      <c r="D28" s="14"/>
      <c r="E28" s="15"/>
      <c r="F28" s="54" t="str">
        <f t="shared" si="11"/>
        <v/>
      </c>
      <c r="G28" s="54" t="str">
        <f t="shared" si="1"/>
        <v/>
      </c>
      <c r="H28" s="14"/>
      <c r="I28" s="22"/>
      <c r="J28" s="54" t="str">
        <f t="shared" si="2"/>
        <v/>
      </c>
      <c r="K28" s="54" t="str">
        <f t="shared" si="3"/>
        <v/>
      </c>
      <c r="L28" s="14"/>
      <c r="M28" s="22"/>
      <c r="N28" s="54" t="str">
        <f t="shared" si="10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9"/>
        <v/>
      </c>
    </row>
    <row r="29" spans="1:18" ht="15.75" x14ac:dyDescent="0.25">
      <c r="A29" s="2">
        <v>25</v>
      </c>
      <c r="B29" s="83"/>
      <c r="C29" s="27"/>
      <c r="D29" s="14"/>
      <c r="E29" s="15"/>
      <c r="F29" s="54" t="str">
        <f t="shared" si="11"/>
        <v/>
      </c>
      <c r="G29" s="54" t="str">
        <f t="shared" si="1"/>
        <v/>
      </c>
      <c r="H29" s="14"/>
      <c r="I29" s="22"/>
      <c r="J29" s="54" t="str">
        <f t="shared" si="2"/>
        <v/>
      </c>
      <c r="K29" s="54" t="str">
        <f t="shared" si="3"/>
        <v/>
      </c>
      <c r="L29" s="14"/>
      <c r="M29" s="22"/>
      <c r="N29" s="54" t="str">
        <f t="shared" si="10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9"/>
        <v/>
      </c>
    </row>
    <row r="30" spans="1:18" ht="15.75" x14ac:dyDescent="0.25">
      <c r="A30" s="2">
        <v>26</v>
      </c>
      <c r="B30" s="83"/>
      <c r="C30" s="27"/>
      <c r="D30" s="14"/>
      <c r="E30" s="15"/>
      <c r="F30" s="54" t="str">
        <f t="shared" si="11"/>
        <v/>
      </c>
      <c r="G30" s="54" t="str">
        <f t="shared" si="1"/>
        <v/>
      </c>
      <c r="H30" s="14"/>
      <c r="I30" s="22"/>
      <c r="J30" s="54" t="str">
        <f t="shared" si="2"/>
        <v/>
      </c>
      <c r="K30" s="54" t="str">
        <f t="shared" si="3"/>
        <v/>
      </c>
      <c r="L30" s="14"/>
      <c r="M30" s="22"/>
      <c r="N30" s="54" t="str">
        <f t="shared" si="10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9"/>
        <v/>
      </c>
    </row>
    <row r="31" spans="1:18" ht="15.75" x14ac:dyDescent="0.25">
      <c r="A31" s="2">
        <v>27</v>
      </c>
      <c r="B31" s="83"/>
      <c r="C31" s="27"/>
      <c r="D31" s="14"/>
      <c r="E31" s="15"/>
      <c r="F31" s="54" t="str">
        <f t="shared" si="11"/>
        <v/>
      </c>
      <c r="G31" s="54" t="str">
        <f t="shared" si="1"/>
        <v/>
      </c>
      <c r="H31" s="14"/>
      <c r="I31" s="22"/>
      <c r="J31" s="54" t="str">
        <f t="shared" si="2"/>
        <v/>
      </c>
      <c r="K31" s="54" t="str">
        <f t="shared" si="3"/>
        <v/>
      </c>
      <c r="L31" s="14"/>
      <c r="M31" s="22"/>
      <c r="N31" s="54" t="str">
        <f t="shared" si="10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9"/>
        <v/>
      </c>
    </row>
    <row r="32" spans="1:18" ht="15.75" x14ac:dyDescent="0.25">
      <c r="A32" s="2">
        <v>28</v>
      </c>
      <c r="B32" s="83"/>
      <c r="C32" s="27"/>
      <c r="D32" s="14"/>
      <c r="E32" s="15"/>
      <c r="F32" s="54" t="str">
        <f t="shared" si="11"/>
        <v/>
      </c>
      <c r="G32" s="54" t="str">
        <f t="shared" si="1"/>
        <v/>
      </c>
      <c r="H32" s="14"/>
      <c r="I32" s="22"/>
      <c r="J32" s="54" t="str">
        <f t="shared" si="2"/>
        <v/>
      </c>
      <c r="K32" s="54" t="str">
        <f t="shared" si="3"/>
        <v/>
      </c>
      <c r="L32" s="14"/>
      <c r="M32" s="22"/>
      <c r="N32" s="54" t="str">
        <f t="shared" si="10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9"/>
        <v/>
      </c>
    </row>
    <row r="33" spans="1:18" ht="15.75" x14ac:dyDescent="0.25">
      <c r="A33" s="2">
        <v>29</v>
      </c>
      <c r="B33" s="83"/>
      <c r="C33" s="27"/>
      <c r="D33" s="14"/>
      <c r="E33" s="15"/>
      <c r="F33" s="54" t="str">
        <f t="shared" si="11"/>
        <v/>
      </c>
      <c r="G33" s="54" t="str">
        <f t="shared" si="1"/>
        <v/>
      </c>
      <c r="H33" s="14"/>
      <c r="I33" s="22"/>
      <c r="J33" s="54" t="str">
        <f t="shared" si="2"/>
        <v/>
      </c>
      <c r="K33" s="54" t="str">
        <f t="shared" si="3"/>
        <v/>
      </c>
      <c r="L33" s="14"/>
      <c r="M33" s="22"/>
      <c r="N33" s="54" t="str">
        <f t="shared" si="10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9"/>
        <v/>
      </c>
    </row>
    <row r="34" spans="1:18" ht="15.75" x14ac:dyDescent="0.25">
      <c r="A34" s="3">
        <v>30</v>
      </c>
      <c r="B34" s="84"/>
      <c r="C34" s="27"/>
      <c r="D34" s="31"/>
      <c r="E34" s="32"/>
      <c r="F34" s="54" t="str">
        <f t="shared" si="11"/>
        <v/>
      </c>
      <c r="G34" s="54" t="str">
        <f t="shared" si="1"/>
        <v/>
      </c>
      <c r="H34" s="31"/>
      <c r="I34" s="33"/>
      <c r="J34" s="54" t="str">
        <f t="shared" si="2"/>
        <v/>
      </c>
      <c r="K34" s="54" t="str">
        <f t="shared" si="3"/>
        <v/>
      </c>
      <c r="L34" s="31"/>
      <c r="M34" s="33"/>
      <c r="N34" s="54" t="str">
        <f t="shared" si="10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9"/>
        <v/>
      </c>
    </row>
    <row r="35" spans="1:18" x14ac:dyDescent="0.25">
      <c r="A35" s="13"/>
    </row>
  </sheetData>
  <conditionalFormatting sqref="F5:F34">
    <cfRule type="duplicateValues" dxfId="38" priority="9"/>
  </conditionalFormatting>
  <conditionalFormatting sqref="G5:G34">
    <cfRule type="duplicateValues" dxfId="37" priority="8"/>
  </conditionalFormatting>
  <conditionalFormatting sqref="J5:J34">
    <cfRule type="duplicateValues" dxfId="36" priority="7"/>
  </conditionalFormatting>
  <conditionalFormatting sqref="K5:K34">
    <cfRule type="duplicateValues" dxfId="35" priority="6"/>
  </conditionalFormatting>
  <conditionalFormatting sqref="N5:N34">
    <cfRule type="duplicateValues" dxfId="34" priority="5"/>
  </conditionalFormatting>
  <conditionalFormatting sqref="O5:O34">
    <cfRule type="duplicateValues" dxfId="33" priority="4"/>
  </conditionalFormatting>
  <conditionalFormatting sqref="P5:P34">
    <cfRule type="duplicateValues" dxfId="32" priority="3"/>
  </conditionalFormatting>
  <conditionalFormatting sqref="Q5:Q34">
    <cfRule type="duplicateValues" dxfId="31" priority="2"/>
  </conditionalFormatting>
  <conditionalFormatting sqref="R5:R34">
    <cfRule type="duplicateValues" dxfId="30" priority="1"/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AA33"/>
  <sheetViews>
    <sheetView zoomScaleNormal="100" workbookViewId="0">
      <selection activeCell="A2" sqref="A2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21" width="8.7109375" customWidth="1"/>
  </cols>
  <sheetData>
    <row r="1" spans="1:27" ht="15" customHeight="1" x14ac:dyDescent="0.3">
      <c r="A1" s="12" t="s">
        <v>114</v>
      </c>
    </row>
    <row r="2" spans="1:27" ht="15" customHeight="1" x14ac:dyDescent="0.3">
      <c r="L2" s="12" t="s">
        <v>112</v>
      </c>
    </row>
    <row r="3" spans="1:27" ht="15" customHeight="1" x14ac:dyDescent="0.25">
      <c r="A3" s="13" t="s">
        <v>13</v>
      </c>
      <c r="G3" s="40"/>
      <c r="H3" s="40"/>
    </row>
    <row r="4" spans="1:27" ht="46.9" customHeight="1" thickBot="1" x14ac:dyDescent="0.3">
      <c r="A4" s="38" t="s">
        <v>1</v>
      </c>
      <c r="B4" s="38" t="s">
        <v>0</v>
      </c>
      <c r="C4" s="39" t="s">
        <v>46</v>
      </c>
      <c r="D4" s="52" t="s">
        <v>36</v>
      </c>
      <c r="E4" s="53" t="s">
        <v>37</v>
      </c>
      <c r="F4" s="53" t="s">
        <v>38</v>
      </c>
      <c r="G4" s="51" t="s">
        <v>63</v>
      </c>
      <c r="H4" s="51" t="s">
        <v>61</v>
      </c>
      <c r="I4" s="53" t="s">
        <v>39</v>
      </c>
      <c r="J4" s="53" t="s">
        <v>40</v>
      </c>
      <c r="K4" s="53" t="s">
        <v>41</v>
      </c>
      <c r="L4" s="51" t="s">
        <v>65</v>
      </c>
      <c r="M4" s="51" t="s">
        <v>62</v>
      </c>
      <c r="N4" s="53" t="s">
        <v>42</v>
      </c>
      <c r="O4" s="53" t="s">
        <v>43</v>
      </c>
      <c r="P4" s="53" t="s">
        <v>44</v>
      </c>
      <c r="Q4" s="51" t="s">
        <v>64</v>
      </c>
      <c r="R4" s="51" t="s">
        <v>82</v>
      </c>
      <c r="S4" s="51" t="s">
        <v>81</v>
      </c>
      <c r="T4" s="38" t="s">
        <v>12</v>
      </c>
      <c r="U4" s="38" t="s">
        <v>2</v>
      </c>
    </row>
    <row r="5" spans="1:27" ht="15.75" x14ac:dyDescent="0.25">
      <c r="A5" s="28">
        <v>1</v>
      </c>
      <c r="B5" s="17" t="s">
        <v>14</v>
      </c>
      <c r="C5" s="34">
        <v>1969</v>
      </c>
      <c r="D5" s="59" t="str">
        <f>IFERROR(INDEX('1VŠ'!G$5:G$56,MATCH(B5,'1VŠ'!B$5:B$56,0)),"")</f>
        <v/>
      </c>
      <c r="E5" s="59" t="str">
        <f>IFERROR(INDEX('1VŠ'!K$5:K$56,MATCH(B5,'1VŠ'!B$5:B$56,0)),"")</f>
        <v/>
      </c>
      <c r="F5" s="59" t="str">
        <f>IFERROR(INDEX('1VŠ'!O$5:O$56,MATCH(B5,'1VŠ'!B$5:B$56,0)),"")</f>
        <v/>
      </c>
      <c r="G5" s="54" t="str">
        <f>IFERROR(INDEX('1VŠ'!P$5:P$56,MATCH(B5,'1VŠ'!B$5:B$56,0)),"")</f>
        <v/>
      </c>
      <c r="H5" s="54" t="str">
        <f>IF(SUM(Tabula8[[#This Row],[1. posms 1. vingrinājums]:[1. posms 3. vingrinājums]])=0,"",SUM(Tabula8[[#This Row],[1. posms 1. vingrinājums]:[1. posms 3. vingrinājums]]))</f>
        <v/>
      </c>
      <c r="I5" s="60">
        <f>IFERROR(INDEX('2VŠ'!G$5:G$56,MATCH(B5,'2VŠ'!B$5:B$56,0)),"")</f>
        <v>12</v>
      </c>
      <c r="J5" s="60">
        <f>IFERROR(INDEX('2VŠ'!K$5:K$56,MATCH(B5,'2VŠ'!B$5:B$56,0)),"")</f>
        <v>11</v>
      </c>
      <c r="K5" s="60">
        <f>IFERROR(INDEX('2VŠ'!O$5:O$56,MATCH(B5,'2VŠ'!B$5:B$56,0)),"")</f>
        <v>10</v>
      </c>
      <c r="L5" s="54">
        <f>IFERROR(INDEX('2VŠ'!P$5:P$56,MATCH(B5,'2VŠ'!B$5:B$56,0)),"")</f>
        <v>258</v>
      </c>
      <c r="M5" s="54">
        <f>IF(SUM(Tabula8[[#This Row],[2. posms 1. vingrinājums]:[2. posms 3. vingrinājums]])=0,"",SUM(Tabula8[[#This Row],[2. posms 1. vingrinājums]:[2. posms 3. vingrinājums]]))</f>
        <v>33</v>
      </c>
      <c r="N5" s="61" t="str">
        <f>IFERROR(INDEX('3VŠ'!G$5:G$56,MATCH(B5,'3VŠ'!B$5:B$56,0)),"")</f>
        <v/>
      </c>
      <c r="O5" s="61" t="str">
        <f>IFERROR(INDEX('3VŠ'!K$5:K$56,MATCH(B5,'3VŠ'!B$5:B$56,0)),"")</f>
        <v/>
      </c>
      <c r="P5" s="61" t="str">
        <f>IFERROR(INDEX('3VŠ'!O$5:O$56,MATCH(B5,'3VŠ'!B$5:B$56,0)),"")</f>
        <v/>
      </c>
      <c r="Q5" s="54" t="str">
        <f>IFERROR(INDEX('3VŠ'!P$5:P$56,MATCH(B5,'3VŠ'!B$5:B$56,0)),"")</f>
        <v/>
      </c>
      <c r="R5" s="77" t="str">
        <f>IF(SUM(N5:O5:P5)=0,"",SUM(N5:O5:P5))</f>
        <v/>
      </c>
      <c r="S5" s="78">
        <f t="shared" ref="S5:S33" si="0">IFERROR(LARGE(V5:X5,1) + IF(COUNT(V5:X5)&gt;=2, LARGE(V5:X5,2), 0), "")</f>
        <v>258</v>
      </c>
      <c r="T5" s="54">
        <f t="shared" ref="T5:T33" si="1">IFERROR(LARGE(Y5:AA5,1) + IF(COUNT(Y5:AA5)&gt;=2, LARGE(Y5:AA5,2), 0), "")</f>
        <v>33</v>
      </c>
      <c r="U5" s="54">
        <f t="shared" ref="U5:U33" si="2">IF(T5="", "",RANK(T5,$T$5:$T$57)+SUMPRODUCT(($T$5:$T$57=T5)*(S5&lt;$S$5:$S$57)))</f>
        <v>9</v>
      </c>
      <c r="V5" s="50" t="str">
        <f>IFERROR(INDEX('1VŠ'!P$5:P$56,MATCH(B5,'1VŠ'!B$5:B$56,0)),"")</f>
        <v/>
      </c>
      <c r="W5" s="50">
        <f>IFERROR(INDEX('2VŠ'!P$5:P$56,MATCH(B5,'2VŠ'!B$5:B$56,0)),"")</f>
        <v>258</v>
      </c>
      <c r="X5" s="50" t="str">
        <f>IFERROR(INDEX('3VŠ'!P$5:P$56,MATCH(B5,'3VŠ'!B$5:B$56,0)),"")</f>
        <v/>
      </c>
      <c r="Y5" s="50" t="str">
        <f>IFERROR(INDEX('1VŠ'!Q$5:Q$56,MATCH(B5,'1VŠ'!B$5:B$56,0)),"")</f>
        <v/>
      </c>
      <c r="Z5" s="50">
        <f>IFERROR(INDEX('2VŠ'!Q$5:Q$56,MATCH(B5,'2VŠ'!B$5:B$56,0)),"")</f>
        <v>33</v>
      </c>
      <c r="AA5" s="50" t="str">
        <f>IFERROR(INDEX('3VŠ'!Q$5:Q$56,MATCH(B5,'3VŠ'!B$5:B$56,0)),"")</f>
        <v/>
      </c>
    </row>
    <row r="6" spans="1:27" ht="15.75" x14ac:dyDescent="0.25">
      <c r="A6" s="28">
        <v>2</v>
      </c>
      <c r="B6" s="9" t="s">
        <v>21</v>
      </c>
      <c r="C6" s="35">
        <v>1974</v>
      </c>
      <c r="D6" s="59" t="str">
        <f>IFERROR(INDEX('1VŠ'!G$5:G$56,MATCH(B6,'1VŠ'!B$5:B$56,0)),"")</f>
        <v/>
      </c>
      <c r="E6" s="59" t="str">
        <f>IFERROR(INDEX('1VŠ'!K$5:K$56,MATCH(B6,'1VŠ'!B$5:B$56,0)),"")</f>
        <v/>
      </c>
      <c r="F6" s="59" t="str">
        <f>IFERROR(INDEX('1VŠ'!O$5:O$56,MATCH(B6,'1VŠ'!B$5:B$56,0)),"")</f>
        <v/>
      </c>
      <c r="G6" s="54" t="str">
        <f>IFERROR(INDEX('1VŠ'!P$5:P$56,MATCH(B6,'1VŠ'!B$5:B$56,0)),"")</f>
        <v/>
      </c>
      <c r="H6" s="54" t="str">
        <f>IF(SUM(Tabula8[[#This Row],[1. posms 1. vingrinājums]:[1. posms 3. vingrinājums]])=0,"",SUM(Tabula8[[#This Row],[1. posms 1. vingrinājums]:[1. posms 3. vingrinājums]]))</f>
        <v/>
      </c>
      <c r="I6" s="60">
        <f>IFERROR(INDEX('2VŠ'!G$5:G$56,MATCH(B6,'2VŠ'!B$5:B$56,0)),"")</f>
        <v>18</v>
      </c>
      <c r="J6" s="60">
        <f>IFERROR(INDEX('2VŠ'!K$5:K$56,MATCH(B6,'2VŠ'!B$5:B$56,0)),"")</f>
        <v>16</v>
      </c>
      <c r="K6" s="60">
        <f>IFERROR(INDEX('2VŠ'!O$5:O$56,MATCH(B6,'2VŠ'!B$5:B$56,0)),"")</f>
        <v>12</v>
      </c>
      <c r="L6" s="54">
        <f>IFERROR(INDEX('2VŠ'!P$5:P$56,MATCH(B6,'2VŠ'!B$5:B$56,0)),"")</f>
        <v>272</v>
      </c>
      <c r="M6" s="54">
        <f>IF(SUM(Tabula8[[#This Row],[2. posms 1. vingrinājums]:[2. posms 3. vingrinājums]])=0,"",SUM(Tabula8[[#This Row],[2. posms 1. vingrinājums]:[2. posms 3. vingrinājums]]))</f>
        <v>46</v>
      </c>
      <c r="N6" s="62" t="str">
        <f>IFERROR(INDEX('3VŠ'!G$5:G$56,MATCH(B6,'3VŠ'!B$5:B$56,0)),"")</f>
        <v/>
      </c>
      <c r="O6" s="62" t="str">
        <f>IFERROR(INDEX('3VŠ'!K$5:K$56,MATCH(B6,'3VŠ'!B$5:B$56,0)),"")</f>
        <v/>
      </c>
      <c r="P6" s="63" t="str">
        <f>IFERROR(INDEX('3VŠ'!O$5:O$56,MATCH(B6,'3VŠ'!B$5:B$56,0)),"")</f>
        <v/>
      </c>
      <c r="Q6" s="54" t="str">
        <f>IFERROR(INDEX('3VŠ'!P$5:P$56,MATCH(B6,'3VŠ'!B$5:B$56,0)),"")</f>
        <v/>
      </c>
      <c r="R6" s="77" t="str">
        <f>IF(SUM(N6:O6:P6)=0,"",SUM(N6:O6:P6))</f>
        <v/>
      </c>
      <c r="S6" s="79">
        <f t="shared" si="0"/>
        <v>272</v>
      </c>
      <c r="T6" s="54">
        <f t="shared" si="1"/>
        <v>46</v>
      </c>
      <c r="U6" s="54">
        <f t="shared" si="2"/>
        <v>3</v>
      </c>
      <c r="V6" s="50" t="str">
        <f>IFERROR(INDEX('1VŠ'!P$5:P$56,MATCH(B6,'1VŠ'!B$5:B$56,0)),"")</f>
        <v/>
      </c>
      <c r="W6" s="50">
        <f>IFERROR(INDEX('2VŠ'!P$5:P$56,MATCH(B6,'2VŠ'!B$5:B$56,0)),"")</f>
        <v>272</v>
      </c>
      <c r="X6" s="50" t="str">
        <f>IFERROR(INDEX('3VŠ'!P$5:P$56,MATCH(B6,'3VŠ'!B$5:B$56,0)),"")</f>
        <v/>
      </c>
      <c r="Y6" s="50" t="str">
        <f>IFERROR(INDEX('1VŠ'!Q$5:Q$56,MATCH(B6,'1VŠ'!B$5:B$56,0)),"")</f>
        <v/>
      </c>
      <c r="Z6" s="50">
        <f>IFERROR(INDEX('2VŠ'!Q$5:Q$56,MATCH(B6,'2VŠ'!B$5:B$56,0)),"")</f>
        <v>46</v>
      </c>
      <c r="AA6" s="50" t="str">
        <f>IFERROR(INDEX('3VŠ'!Q$5:Q$56,MATCH(B6,'3VŠ'!B$5:B$56,0)),"")</f>
        <v/>
      </c>
    </row>
    <row r="7" spans="1:27" ht="15.75" x14ac:dyDescent="0.25">
      <c r="A7" s="28">
        <v>3</v>
      </c>
      <c r="B7" s="9" t="s">
        <v>85</v>
      </c>
      <c r="C7" s="35"/>
      <c r="D7" s="59" t="str">
        <f>IFERROR(INDEX('1VŠ'!G$5:G$56,MATCH(B7,'1VŠ'!B$5:B$56,0)),"")</f>
        <v/>
      </c>
      <c r="E7" s="59" t="str">
        <f>IFERROR(INDEX('1VŠ'!K$5:K$56,MATCH(B7,'1VŠ'!B$5:B$56,0)),"")</f>
        <v/>
      </c>
      <c r="F7" s="59" t="str">
        <f>IFERROR(INDEX('1VŠ'!O$5:O$56,MATCH(B7,'1VŠ'!B$5:B$56,0)),"")</f>
        <v/>
      </c>
      <c r="G7" s="54" t="str">
        <f>IFERROR(INDEX('1VŠ'!P$5:P$56,MATCH(B7,'1VŠ'!B$5:B$56,0)),"")</f>
        <v/>
      </c>
      <c r="H7" s="54" t="str">
        <f>IF(SUM(Tabula8[[#This Row],[1. posms 1. vingrinājums]:[1. posms 3. vingrinājums]])=0,"",SUM(Tabula8[[#This Row],[1. posms 1. vingrinājums]:[1. posms 3. vingrinājums]]))</f>
        <v/>
      </c>
      <c r="I7" s="60" t="str">
        <f>IFERROR(INDEX('2VŠ'!G$5:G$56,MATCH(B7,'2VŠ'!B$5:B$56,0)),"")</f>
        <v/>
      </c>
      <c r="J7" s="60" t="str">
        <f>IFERROR(INDEX('2VŠ'!K$5:K$56,MATCH(B7,'2VŠ'!B$5:B$56,0)),"")</f>
        <v/>
      </c>
      <c r="K7" s="60" t="str">
        <f>IFERROR(INDEX('2VŠ'!O$5:O$56,MATCH(B7,'2VŠ'!B$5:B$56,0)),"")</f>
        <v/>
      </c>
      <c r="L7" s="54" t="str">
        <f>IFERROR(INDEX('2VŠ'!P$5:P$56,MATCH(B7,'2VŠ'!B$5:B$56,0)),"")</f>
        <v/>
      </c>
      <c r="M7" s="54" t="str">
        <f>IF(SUM(Tabula8[[#This Row],[2. posms 1. vingrinājums]:[2. posms 3. vingrinājums]])=0,"",SUM(Tabula8[[#This Row],[2. posms 1. vingrinājums]:[2. posms 3. vingrinājums]]))</f>
        <v/>
      </c>
      <c r="N7" s="62" t="str">
        <f>IFERROR(INDEX('3VŠ'!G$5:G$56,MATCH(B7,'3VŠ'!B$5:B$56,0)),"")</f>
        <v/>
      </c>
      <c r="O7" s="62" t="str">
        <f>IFERROR(INDEX('3VŠ'!K$5:K$56,MATCH(B7,'3VŠ'!B$5:B$56,0)),"")</f>
        <v/>
      </c>
      <c r="P7" s="63" t="str">
        <f>IFERROR(INDEX('3VŠ'!O$5:O$56,MATCH(B7,'3VŠ'!B$5:B$56,0)),"")</f>
        <v/>
      </c>
      <c r="Q7" s="54" t="str">
        <f>IFERROR(INDEX('3VŠ'!P$5:P$56,MATCH(B7,'3VŠ'!B$5:B$56,0)),"")</f>
        <v/>
      </c>
      <c r="R7" s="77" t="str">
        <f>IF(SUM(N7:O7:P7)=0,"",SUM(N7:O7:P7))</f>
        <v/>
      </c>
      <c r="S7" s="79" t="str">
        <f t="shared" si="0"/>
        <v/>
      </c>
      <c r="T7" s="54" t="str">
        <f t="shared" si="1"/>
        <v/>
      </c>
      <c r="U7" s="54" t="str">
        <f t="shared" si="2"/>
        <v/>
      </c>
      <c r="V7" s="50" t="str">
        <f>IFERROR(INDEX('1VŠ'!P$5:P$56,MATCH(B7,'1VŠ'!B$5:B$56,0)),"")</f>
        <v/>
      </c>
      <c r="W7" s="50" t="str">
        <f>IFERROR(INDEX('2VŠ'!P$5:P$56,MATCH(B7,'2VŠ'!B$5:B$56,0)),"")</f>
        <v/>
      </c>
      <c r="X7" s="50" t="str">
        <f>IFERROR(INDEX('3VŠ'!P$5:P$56,MATCH(B7,'3VŠ'!B$5:B$56,0)),"")</f>
        <v/>
      </c>
      <c r="Y7" s="50" t="str">
        <f>IFERROR(INDEX('1VŠ'!Q$5:Q$56,MATCH(B7,'1VŠ'!B$5:B$56,0)),"")</f>
        <v/>
      </c>
      <c r="Z7" s="50" t="str">
        <f>IFERROR(INDEX('2VŠ'!Q$5:Q$56,MATCH(B7,'2VŠ'!B$5:B$56,0)),"")</f>
        <v/>
      </c>
      <c r="AA7" s="50" t="str">
        <f>IFERROR(INDEX('3VŠ'!Q$5:Q$56,MATCH(B7,'3VŠ'!B$5:B$56,0)),"")</f>
        <v/>
      </c>
    </row>
    <row r="8" spans="1:27" ht="15.75" x14ac:dyDescent="0.25">
      <c r="A8" s="28">
        <v>4</v>
      </c>
      <c r="B8" s="9" t="s">
        <v>86</v>
      </c>
      <c r="C8" s="35"/>
      <c r="D8" s="59" t="str">
        <f>IFERROR(INDEX('1VŠ'!G$5:G$56,MATCH(B8,'1VŠ'!B$5:B$56,0)),"")</f>
        <v/>
      </c>
      <c r="E8" s="59" t="str">
        <f>IFERROR(INDEX('1VŠ'!K$5:K$56,MATCH(B8,'1VŠ'!B$5:B$56,0)),"")</f>
        <v/>
      </c>
      <c r="F8" s="59" t="str">
        <f>IFERROR(INDEX('1VŠ'!O$5:O$56,MATCH(B8,'1VŠ'!B$5:B$56,0)),"")</f>
        <v/>
      </c>
      <c r="G8" s="54" t="str">
        <f>IFERROR(INDEX('1VŠ'!P$5:P$56,MATCH(B8,'1VŠ'!B$5:B$56,0)),"")</f>
        <v/>
      </c>
      <c r="H8" s="54" t="str">
        <f>IF(SUM(Tabula8[[#This Row],[1. posms 1. vingrinājums]:[1. posms 3. vingrinājums]])=0,"",SUM(Tabula8[[#This Row],[1. posms 1. vingrinājums]:[1. posms 3. vingrinājums]]))</f>
        <v/>
      </c>
      <c r="I8" s="60" t="str">
        <f>IFERROR(INDEX('2VŠ'!G$5:G$56,MATCH(B8,'2VŠ'!B$5:B$56,0)),"")</f>
        <v/>
      </c>
      <c r="J8" s="60" t="str">
        <f>IFERROR(INDEX('2VŠ'!K$5:K$56,MATCH(B8,'2VŠ'!B$5:B$56,0)),"")</f>
        <v/>
      </c>
      <c r="K8" s="60" t="str">
        <f>IFERROR(INDEX('2VŠ'!O$5:O$56,MATCH(B8,'2VŠ'!B$5:B$56,0)),"")</f>
        <v/>
      </c>
      <c r="L8" s="54" t="str">
        <f>IFERROR(INDEX('2VŠ'!P$5:P$56,MATCH(B8,'2VŠ'!B$5:B$56,0)),"")</f>
        <v/>
      </c>
      <c r="M8" s="54" t="str">
        <f>IF(SUM(Tabula8[[#This Row],[2. posms 1. vingrinājums]:[2. posms 3. vingrinājums]])=0,"",SUM(Tabula8[[#This Row],[2. posms 1. vingrinājums]:[2. posms 3. vingrinājums]]))</f>
        <v/>
      </c>
      <c r="N8" s="62" t="str">
        <f>IFERROR(INDEX('3VŠ'!G$5:G$56,MATCH(B8,'3VŠ'!B$5:B$56,0)),"")</f>
        <v/>
      </c>
      <c r="O8" s="62" t="str">
        <f>IFERROR(INDEX('3VŠ'!K$5:K$56,MATCH(B8,'3VŠ'!B$5:B$56,0)),"")</f>
        <v/>
      </c>
      <c r="P8" s="63" t="str">
        <f>IFERROR(INDEX('3VŠ'!O$5:O$56,MATCH(B8,'3VŠ'!B$5:B$56,0)),"")</f>
        <v/>
      </c>
      <c r="Q8" s="54" t="str">
        <f>IFERROR(INDEX('3VŠ'!P$5:P$56,MATCH(B8,'3VŠ'!B$5:B$56,0)),"")</f>
        <v/>
      </c>
      <c r="R8" s="77" t="str">
        <f>IF(SUM(N8:O8:P8)=0,"",SUM(N8:O8:P8))</f>
        <v/>
      </c>
      <c r="S8" s="79" t="str">
        <f t="shared" si="0"/>
        <v/>
      </c>
      <c r="T8" s="54" t="str">
        <f t="shared" si="1"/>
        <v/>
      </c>
      <c r="U8" s="54" t="str">
        <f t="shared" si="2"/>
        <v/>
      </c>
      <c r="V8" s="50" t="str">
        <f>IFERROR(INDEX('1VŠ'!P$5:P$56,MATCH(B8,'1VŠ'!B$5:B$56,0)),"")</f>
        <v/>
      </c>
      <c r="W8" s="50" t="str">
        <f>IFERROR(INDEX('2VŠ'!P$5:P$56,MATCH(B8,'2VŠ'!B$5:B$56,0)),"")</f>
        <v/>
      </c>
      <c r="X8" s="50" t="str">
        <f>IFERROR(INDEX('3VŠ'!P$5:P$56,MATCH(B8,'3VŠ'!B$5:B$56,0)),"")</f>
        <v/>
      </c>
      <c r="Y8" s="50" t="str">
        <f>IFERROR(INDEX('1VŠ'!Q$5:Q$56,MATCH(B8,'1VŠ'!B$5:B$56,0)),"")</f>
        <v/>
      </c>
      <c r="Z8" s="50" t="str">
        <f>IFERROR(INDEX('2VŠ'!Q$5:Q$56,MATCH(B8,'2VŠ'!B$5:B$56,0)),"")</f>
        <v/>
      </c>
      <c r="AA8" s="50" t="str">
        <f>IFERROR(INDEX('3VŠ'!Q$5:Q$56,MATCH(B8,'3VŠ'!B$5:B$56,0)),"")</f>
        <v/>
      </c>
    </row>
    <row r="9" spans="1:27" ht="15.75" x14ac:dyDescent="0.25">
      <c r="A9" s="28">
        <v>5</v>
      </c>
      <c r="B9" s="9" t="s">
        <v>20</v>
      </c>
      <c r="C9" s="35"/>
      <c r="D9" s="59" t="str">
        <f>IFERROR(INDEX('1VŠ'!G$5:G$56,MATCH(B9,'1VŠ'!B$5:B$56,0)),"")</f>
        <v/>
      </c>
      <c r="E9" s="59" t="str">
        <f>IFERROR(INDEX('1VŠ'!K$5:K$56,MATCH(B9,'1VŠ'!B$5:B$56,0)),"")</f>
        <v/>
      </c>
      <c r="F9" s="59" t="str">
        <f>IFERROR(INDEX('1VŠ'!O$5:O$56,MATCH(B9,'1VŠ'!B$5:B$56,0)),"")</f>
        <v/>
      </c>
      <c r="G9" s="54" t="str">
        <f>IFERROR(INDEX('1VŠ'!P$5:P$56,MATCH(B9,'1VŠ'!B$5:B$56,0)),"")</f>
        <v/>
      </c>
      <c r="H9" s="54" t="str">
        <f>IF(SUM(Tabula8[[#This Row],[1. posms 1. vingrinājums]:[1. posms 3. vingrinājums]])=0,"",SUM(Tabula8[[#This Row],[1. posms 1. vingrinājums]:[1. posms 3. vingrinājums]]))</f>
        <v/>
      </c>
      <c r="I9" s="60" t="str">
        <f>IFERROR(INDEX('2VŠ'!G$5:G$56,MATCH(B9,'2VŠ'!B$5:B$56,0)),"")</f>
        <v/>
      </c>
      <c r="J9" s="60" t="str">
        <f>IFERROR(INDEX('2VŠ'!K$5:K$56,MATCH(B9,'2VŠ'!B$5:B$56,0)),"")</f>
        <v/>
      </c>
      <c r="K9" s="60" t="str">
        <f>IFERROR(INDEX('2VŠ'!O$5:O$56,MATCH(B9,'2VŠ'!B$5:B$56,0)),"")</f>
        <v/>
      </c>
      <c r="L9" s="54" t="str">
        <f>IFERROR(INDEX('2VŠ'!P$5:P$56,MATCH(B9,'2VŠ'!B$5:B$56,0)),"")</f>
        <v/>
      </c>
      <c r="M9" s="54" t="str">
        <f>IF(SUM(Tabula8[[#This Row],[2. posms 1. vingrinājums]:[2. posms 3. vingrinājums]])=0,"",SUM(Tabula8[[#This Row],[2. posms 1. vingrinājums]:[2. posms 3. vingrinājums]]))</f>
        <v/>
      </c>
      <c r="N9" s="62" t="str">
        <f>IFERROR(INDEX('3VŠ'!G$5:G$56,MATCH(B9,'3VŠ'!B$5:B$56,0)),"")</f>
        <v/>
      </c>
      <c r="O9" s="62" t="str">
        <f>IFERROR(INDEX('3VŠ'!K$5:K$56,MATCH(B9,'3VŠ'!B$5:B$56,0)),"")</f>
        <v/>
      </c>
      <c r="P9" s="63" t="str">
        <f>IFERROR(INDEX('3VŠ'!O$5:O$56,MATCH(B9,'3VŠ'!B$5:B$56,0)),"")</f>
        <v/>
      </c>
      <c r="Q9" s="54" t="str">
        <f>IFERROR(INDEX('3VŠ'!P$5:P$56,MATCH(B9,'3VŠ'!B$5:B$56,0)),"")</f>
        <v/>
      </c>
      <c r="R9" s="77" t="str">
        <f>IF(SUM(N9:O9:P9)=0,"",SUM(N9:O9:P9))</f>
        <v/>
      </c>
      <c r="S9" s="79" t="str">
        <f t="shared" si="0"/>
        <v/>
      </c>
      <c r="T9" s="54" t="str">
        <f t="shared" si="1"/>
        <v/>
      </c>
      <c r="U9" s="54" t="str">
        <f t="shared" si="2"/>
        <v/>
      </c>
      <c r="V9" s="50" t="str">
        <f>IFERROR(INDEX('1VŠ'!P$5:P$56,MATCH(B9,'1VŠ'!B$5:B$56,0)),"")</f>
        <v/>
      </c>
      <c r="W9" s="50" t="str">
        <f>IFERROR(INDEX('2VŠ'!P$5:P$56,MATCH(B9,'2VŠ'!B$5:B$56,0)),"")</f>
        <v/>
      </c>
      <c r="X9" s="50" t="str">
        <f>IFERROR(INDEX('3VŠ'!P$5:P$56,MATCH(B9,'3VŠ'!B$5:B$56,0)),"")</f>
        <v/>
      </c>
      <c r="Y9" s="50" t="str">
        <f>IFERROR(INDEX('1VŠ'!Q$5:Q$56,MATCH(B9,'1VŠ'!B$5:B$56,0)),"")</f>
        <v/>
      </c>
      <c r="Z9" s="50" t="str">
        <f>IFERROR(INDEX('2VŠ'!Q$5:Q$56,MATCH(B9,'2VŠ'!B$5:B$56,0)),"")</f>
        <v/>
      </c>
      <c r="AA9" s="50" t="str">
        <f>IFERROR(INDEX('3VŠ'!Q$5:Q$56,MATCH(B9,'3VŠ'!B$5:B$56,0)),"")</f>
        <v/>
      </c>
    </row>
    <row r="10" spans="1:27" ht="15.75" x14ac:dyDescent="0.25">
      <c r="A10" s="28">
        <v>6</v>
      </c>
      <c r="B10" s="9" t="s">
        <v>16</v>
      </c>
      <c r="C10" s="35">
        <v>1966</v>
      </c>
      <c r="D10" s="59" t="str">
        <f>IFERROR(INDEX('1VŠ'!G$5:G$56,MATCH(B10,'1VŠ'!B$5:B$56,0)),"")</f>
        <v/>
      </c>
      <c r="E10" s="59" t="str">
        <f>IFERROR(INDEX('1VŠ'!K$5:K$56,MATCH(B10,'1VŠ'!B$5:B$56,0)),"")</f>
        <v/>
      </c>
      <c r="F10" s="59" t="str">
        <f>IFERROR(INDEX('1VŠ'!O$5:O$56,MATCH(B10,'1VŠ'!B$5:B$56,0)),"")</f>
        <v/>
      </c>
      <c r="G10" s="54" t="str">
        <f>IFERROR(INDEX('1VŠ'!P$5:P$56,MATCH(B10,'1VŠ'!B$5:B$56,0)),"")</f>
        <v/>
      </c>
      <c r="H10" s="54" t="str">
        <f>IF(SUM(Tabula8[[#This Row],[1. posms 1. vingrinājums]:[1. posms 3. vingrinājums]])=0,"",SUM(Tabula8[[#This Row],[1. posms 1. vingrinājums]:[1. posms 3. vingrinājums]]))</f>
        <v/>
      </c>
      <c r="I10" s="60">
        <f>IFERROR(INDEX('2VŠ'!G$5:G$56,MATCH(B10,'2VŠ'!B$5:B$56,0)),"")</f>
        <v>9</v>
      </c>
      <c r="J10" s="60">
        <f>IFERROR(INDEX('2VŠ'!K$5:K$56,MATCH(B10,'2VŠ'!B$5:B$56,0)),"")</f>
        <v>12</v>
      </c>
      <c r="K10" s="60">
        <f>IFERROR(INDEX('2VŠ'!O$5:O$56,MATCH(B10,'2VŠ'!B$5:B$56,0)),"")</f>
        <v>13</v>
      </c>
      <c r="L10" s="54">
        <f>IFERROR(INDEX('2VŠ'!P$5:P$56,MATCH(B10,'2VŠ'!B$5:B$56,0)),"")</f>
        <v>255</v>
      </c>
      <c r="M10" s="54">
        <f>IF(SUM(Tabula8[[#This Row],[2. posms 1. vingrinājums]:[2. posms 3. vingrinājums]])=0,"",SUM(Tabula8[[#This Row],[2. posms 1. vingrinājums]:[2. posms 3. vingrinājums]]))</f>
        <v>34</v>
      </c>
      <c r="N10" s="62" t="str">
        <f>IFERROR(INDEX('3VŠ'!G$5:G$56,MATCH(B10,'3VŠ'!B$5:B$56,0)),"")</f>
        <v/>
      </c>
      <c r="O10" s="62" t="str">
        <f>IFERROR(INDEX('3VŠ'!K$5:K$56,MATCH(B10,'3VŠ'!B$5:B$56,0)),"")</f>
        <v/>
      </c>
      <c r="P10" s="63" t="str">
        <f>IFERROR(INDEX('3VŠ'!O$5:O$56,MATCH(B10,'3VŠ'!B$5:B$56,0)),"")</f>
        <v/>
      </c>
      <c r="Q10" s="54" t="str">
        <f>IFERROR(INDEX('3VŠ'!P$5:P$56,MATCH(B10,'3VŠ'!B$5:B$56,0)),"")</f>
        <v/>
      </c>
      <c r="R10" s="77" t="str">
        <f>IF(SUM(N10:O10:P10)=0,"",SUM(N10:O10:P10))</f>
        <v/>
      </c>
      <c r="S10" s="79">
        <f t="shared" si="0"/>
        <v>255</v>
      </c>
      <c r="T10" s="54">
        <f t="shared" si="1"/>
        <v>34</v>
      </c>
      <c r="U10" s="54">
        <f t="shared" si="2"/>
        <v>8</v>
      </c>
      <c r="V10" s="50" t="str">
        <f>IFERROR(INDEX('1VŠ'!P$5:P$56,MATCH(B10,'1VŠ'!B$5:B$56,0)),"")</f>
        <v/>
      </c>
      <c r="W10" s="50">
        <f>IFERROR(INDEX('2VŠ'!P$5:P$56,MATCH(B10,'2VŠ'!B$5:B$56,0)),"")</f>
        <v>255</v>
      </c>
      <c r="X10" s="50" t="str">
        <f>IFERROR(INDEX('3VŠ'!P$5:P$56,MATCH(B10,'3VŠ'!B$5:B$56,0)),"")</f>
        <v/>
      </c>
      <c r="Y10" s="50" t="str">
        <f>IFERROR(INDEX('1VŠ'!Q$5:Q$56,MATCH(B10,'1VŠ'!B$5:B$56,0)),"")</f>
        <v/>
      </c>
      <c r="Z10" s="50">
        <f>IFERROR(INDEX('2VŠ'!Q$5:Q$56,MATCH(B10,'2VŠ'!B$5:B$56,0)),"")</f>
        <v>34</v>
      </c>
      <c r="AA10" s="50" t="str">
        <f>IFERROR(INDEX('3VŠ'!Q$5:Q$56,MATCH(B10,'3VŠ'!B$5:B$56,0)),"")</f>
        <v/>
      </c>
    </row>
    <row r="11" spans="1:27" ht="15.75" x14ac:dyDescent="0.25">
      <c r="A11" s="28">
        <v>7</v>
      </c>
      <c r="B11" s="9" t="s">
        <v>96</v>
      </c>
      <c r="C11" s="35">
        <v>1994</v>
      </c>
      <c r="D11" s="59" t="str">
        <f>IFERROR(INDEX('1VŠ'!G$5:G$56,MATCH(B11,'1VŠ'!B$5:B$56,0)),"")</f>
        <v/>
      </c>
      <c r="E11" s="59" t="str">
        <f>IFERROR(INDEX('1VŠ'!K$5:K$56,MATCH(B11,'1VŠ'!B$5:B$56,0)),"")</f>
        <v/>
      </c>
      <c r="F11" s="59" t="str">
        <f>IFERROR(INDEX('1VŠ'!O$5:O$56,MATCH(B11,'1VŠ'!B$5:B$56,0)),"")</f>
        <v/>
      </c>
      <c r="G11" s="54" t="str">
        <f>IFERROR(INDEX('1VŠ'!P$5:P$56,MATCH(B11,'1VŠ'!B$5:B$56,0)),"")</f>
        <v/>
      </c>
      <c r="H11" s="54" t="str">
        <f>IF(SUM(Tabula8[[#This Row],[1. posms 1. vingrinājums]:[1. posms 3. vingrinājums]])=0,"",SUM(Tabula8[[#This Row],[1. posms 1. vingrinājums]:[1. posms 3. vingrinājums]]))</f>
        <v/>
      </c>
      <c r="I11" s="60">
        <f>IFERROR(INDEX('2VŠ'!G$5:G$56,MATCH(B11,'2VŠ'!B$5:B$56,0)),"")</f>
        <v>10</v>
      </c>
      <c r="J11" s="60">
        <f>IFERROR(INDEX('2VŠ'!K$5:K$56,MATCH(B11,'2VŠ'!B$5:B$56,0)),"")</f>
        <v>14</v>
      </c>
      <c r="K11" s="60">
        <f>IFERROR(INDEX('2VŠ'!O$5:O$56,MATCH(B11,'2VŠ'!B$5:B$56,0)),"")</f>
        <v>9</v>
      </c>
      <c r="L11" s="54">
        <f>IFERROR(INDEX('2VŠ'!P$5:P$56,MATCH(B11,'2VŠ'!B$5:B$56,0)),"")</f>
        <v>255</v>
      </c>
      <c r="M11" s="54">
        <f>IF(SUM(Tabula8[[#This Row],[2. posms 1. vingrinājums]:[2. posms 3. vingrinājums]])=0,"",SUM(Tabula8[[#This Row],[2. posms 1. vingrinājums]:[2. posms 3. vingrinājums]]))</f>
        <v>33</v>
      </c>
      <c r="N11" s="62" t="str">
        <f>IFERROR(INDEX('3VŠ'!G$5:G$56,MATCH(B11,'3VŠ'!B$5:B$56,0)),"")</f>
        <v/>
      </c>
      <c r="O11" s="62" t="str">
        <f>IFERROR(INDEX('3VŠ'!K$5:K$56,MATCH(B11,'3VŠ'!B$5:B$56,0)),"")</f>
        <v/>
      </c>
      <c r="P11" s="63" t="str">
        <f>IFERROR(INDEX('3VŠ'!O$5:O$56,MATCH(B11,'3VŠ'!B$5:B$56,0)),"")</f>
        <v/>
      </c>
      <c r="Q11" s="54" t="str">
        <f>IFERROR(INDEX('3VŠ'!P$5:P$56,MATCH(B11,'3VŠ'!B$5:B$56,0)),"")</f>
        <v/>
      </c>
      <c r="R11" s="77" t="str">
        <f>IF(SUM(N11:O11:P11)=0,"",SUM(N11:O11:P11))</f>
        <v/>
      </c>
      <c r="S11" s="79">
        <f t="shared" si="0"/>
        <v>255</v>
      </c>
      <c r="T11" s="54">
        <f t="shared" si="1"/>
        <v>33</v>
      </c>
      <c r="U11" s="54">
        <f t="shared" si="2"/>
        <v>10</v>
      </c>
      <c r="V11" s="50" t="str">
        <f>IFERROR(INDEX('1VŠ'!P$5:P$56,MATCH(B11,'1VŠ'!B$5:B$56,0)),"")</f>
        <v/>
      </c>
      <c r="W11" s="50">
        <f>IFERROR(INDEX('2VŠ'!P$5:P$56,MATCH(B11,'2VŠ'!B$5:B$56,0)),"")</f>
        <v>255</v>
      </c>
      <c r="X11" s="50" t="str">
        <f>IFERROR(INDEX('3VŠ'!P$5:P$56,MATCH(B11,'3VŠ'!B$5:B$56,0)),"")</f>
        <v/>
      </c>
      <c r="Y11" s="50" t="str">
        <f>IFERROR(INDEX('1VŠ'!Q$5:Q$56,MATCH(B11,'1VŠ'!B$5:B$56,0)),"")</f>
        <v/>
      </c>
      <c r="Z11" s="50">
        <f>IFERROR(INDEX('2VŠ'!Q$5:Q$56,MATCH(B11,'2VŠ'!B$5:B$56,0)),"")</f>
        <v>33</v>
      </c>
      <c r="AA11" s="50" t="str">
        <f>IFERROR(INDEX('3VŠ'!Q$5:Q$56,MATCH(B11,'3VŠ'!B$5:B$56,0)),"")</f>
        <v/>
      </c>
    </row>
    <row r="12" spans="1:27" ht="15.75" x14ac:dyDescent="0.25">
      <c r="A12" s="28">
        <v>8</v>
      </c>
      <c r="B12" s="9" t="s">
        <v>27</v>
      </c>
      <c r="C12" s="35">
        <v>1974</v>
      </c>
      <c r="D12" s="59" t="str">
        <f>IFERROR(INDEX('1VŠ'!G$5:G$56,MATCH(B12,'1VŠ'!B$5:B$56,0)),"")</f>
        <v/>
      </c>
      <c r="E12" s="59" t="str">
        <f>IFERROR(INDEX('1VŠ'!K$5:K$56,MATCH(B12,'1VŠ'!B$5:B$56,0)),"")</f>
        <v/>
      </c>
      <c r="F12" s="59" t="str">
        <f>IFERROR(INDEX('1VŠ'!O$5:O$56,MATCH(B12,'1VŠ'!B$5:B$56,0)),"")</f>
        <v/>
      </c>
      <c r="G12" s="54" t="str">
        <f>IFERROR(INDEX('1VŠ'!P$5:P$56,MATCH(B12,'1VŠ'!B$5:B$56,0)),"")</f>
        <v/>
      </c>
      <c r="H12" s="54" t="str">
        <f>IF(SUM(Tabula8[[#This Row],[1. posms 1. vingrinājums]:[1. posms 3. vingrinājums]])=0,"",SUM(Tabula8[[#This Row],[1. posms 1. vingrinājums]:[1. posms 3. vingrinājums]]))</f>
        <v/>
      </c>
      <c r="I12" s="60">
        <f>IFERROR(INDEX('2VŠ'!G$5:G$56,MATCH(B12,'2VŠ'!B$5:B$56,0)),"")</f>
        <v>18</v>
      </c>
      <c r="J12" s="60">
        <f>IFERROR(INDEX('2VŠ'!K$5:K$56,MATCH(B12,'2VŠ'!B$5:B$56,0)),"")</f>
        <v>20</v>
      </c>
      <c r="K12" s="60">
        <f>IFERROR(INDEX('2VŠ'!O$5:O$56,MATCH(B12,'2VŠ'!B$5:B$56,0)),"")</f>
        <v>14</v>
      </c>
      <c r="L12" s="54">
        <f>IFERROR(INDEX('2VŠ'!P$5:P$56,MATCH(B12,'2VŠ'!B$5:B$56,0)),"")</f>
        <v>274</v>
      </c>
      <c r="M12" s="54">
        <f>IF(SUM(Tabula8[[#This Row],[2. posms 1. vingrinājums]:[2. posms 3. vingrinājums]])=0,"",SUM(Tabula8[[#This Row],[2. posms 1. vingrinājums]:[2. posms 3. vingrinājums]]))</f>
        <v>52</v>
      </c>
      <c r="N12" s="62" t="str">
        <f>IFERROR(INDEX('3VŠ'!G$5:G$56,MATCH(B12,'3VŠ'!B$5:B$56,0)),"")</f>
        <v/>
      </c>
      <c r="O12" s="62" t="str">
        <f>IFERROR(INDEX('3VŠ'!K$5:K$56,MATCH(B12,'3VŠ'!B$5:B$56,0)),"")</f>
        <v/>
      </c>
      <c r="P12" s="63" t="str">
        <f>IFERROR(INDEX('3VŠ'!O$5:O$56,MATCH(B12,'3VŠ'!B$5:B$56,0)),"")</f>
        <v/>
      </c>
      <c r="Q12" s="54" t="str">
        <f>IFERROR(INDEX('3VŠ'!P$5:P$56,MATCH(B12,'3VŠ'!B$5:B$56,0)),"")</f>
        <v/>
      </c>
      <c r="R12" s="77" t="str">
        <f>IF(SUM(N12:O12:P12)=0,"",SUM(N12:O12:P12))</f>
        <v/>
      </c>
      <c r="S12" s="79">
        <f t="shared" si="0"/>
        <v>274</v>
      </c>
      <c r="T12" s="54">
        <f t="shared" si="1"/>
        <v>52</v>
      </c>
      <c r="U12" s="54">
        <f t="shared" si="2"/>
        <v>2</v>
      </c>
      <c r="V12" s="50" t="str">
        <f>IFERROR(INDEX('1VŠ'!P$5:P$56,MATCH(B12,'1VŠ'!B$5:B$56,0)),"")</f>
        <v/>
      </c>
      <c r="W12" s="50">
        <f>IFERROR(INDEX('2VŠ'!P$5:P$56,MATCH(B12,'2VŠ'!B$5:B$56,0)),"")</f>
        <v>274</v>
      </c>
      <c r="X12" s="50" t="str">
        <f>IFERROR(INDEX('3VŠ'!P$5:P$56,MATCH(B12,'3VŠ'!B$5:B$56,0)),"")</f>
        <v/>
      </c>
      <c r="Y12" s="50" t="str">
        <f>IFERROR(INDEX('1VŠ'!Q$5:Q$56,MATCH(B12,'1VŠ'!B$5:B$56,0)),"")</f>
        <v/>
      </c>
      <c r="Z12" s="50">
        <f>IFERROR(INDEX('2VŠ'!Q$5:Q$56,MATCH(B12,'2VŠ'!B$5:B$56,0)),"")</f>
        <v>52</v>
      </c>
      <c r="AA12" s="50" t="str">
        <f>IFERROR(INDEX('3VŠ'!Q$5:Q$56,MATCH(B12,'3VŠ'!B$5:B$56,0)),"")</f>
        <v/>
      </c>
    </row>
    <row r="13" spans="1:27" ht="15.75" x14ac:dyDescent="0.25">
      <c r="A13" s="28">
        <v>9</v>
      </c>
      <c r="B13" s="9" t="s">
        <v>97</v>
      </c>
      <c r="C13" s="35">
        <v>1988</v>
      </c>
      <c r="D13" s="59" t="str">
        <f>IFERROR(INDEX('1VŠ'!G$5:G$56,MATCH(B13,'1VŠ'!B$5:B$56,0)),"")</f>
        <v/>
      </c>
      <c r="E13" s="59" t="str">
        <f>IFERROR(INDEX('1VŠ'!K$5:K$56,MATCH(B13,'1VŠ'!B$5:B$56,0)),"")</f>
        <v/>
      </c>
      <c r="F13" s="59" t="str">
        <f>IFERROR(INDEX('1VŠ'!O$5:O$56,MATCH(B13,'1VŠ'!B$5:B$56,0)),"")</f>
        <v/>
      </c>
      <c r="G13" s="54" t="str">
        <f>IFERROR(INDEX('1VŠ'!P$5:P$56,MATCH(B13,'1VŠ'!B$5:B$56,0)),"")</f>
        <v/>
      </c>
      <c r="H13" s="54" t="str">
        <f>IF(SUM(Tabula8[[#This Row],[1. posms 1. vingrinājums]:[1. posms 3. vingrinājums]])=0,"",SUM(Tabula8[[#This Row],[1. posms 1. vingrinājums]:[1. posms 3. vingrinājums]]))</f>
        <v/>
      </c>
      <c r="I13" s="60">
        <f>IFERROR(INDEX('2VŠ'!G$5:G$56,MATCH(B13,'2VŠ'!B$5:B$56,0)),"")</f>
        <v>8</v>
      </c>
      <c r="J13" s="60">
        <f>IFERROR(INDEX('2VŠ'!K$5:K$56,MATCH(B13,'2VŠ'!B$5:B$56,0)),"")</f>
        <v>10</v>
      </c>
      <c r="K13" s="60">
        <f>IFERROR(INDEX('2VŠ'!O$5:O$56,MATCH(B13,'2VŠ'!B$5:B$56,0)),"")</f>
        <v>18</v>
      </c>
      <c r="L13" s="54">
        <f>IFERROR(INDEX('2VŠ'!P$5:P$56,MATCH(B13,'2VŠ'!B$5:B$56,0)),"")</f>
        <v>249</v>
      </c>
      <c r="M13" s="54">
        <f>IF(SUM(Tabula8[[#This Row],[2. posms 1. vingrinājums]:[2. posms 3. vingrinājums]])=0,"",SUM(Tabula8[[#This Row],[2. posms 1. vingrinājums]:[2. posms 3. vingrinājums]]))</f>
        <v>36</v>
      </c>
      <c r="N13" s="62" t="str">
        <f>IFERROR(INDEX('3VŠ'!G$5:G$56,MATCH(B13,'3VŠ'!B$5:B$56,0)),"")</f>
        <v/>
      </c>
      <c r="O13" s="62" t="str">
        <f>IFERROR(INDEX('3VŠ'!K$5:K$56,MATCH(B13,'3VŠ'!B$5:B$56,0)),"")</f>
        <v/>
      </c>
      <c r="P13" s="63" t="str">
        <f>IFERROR(INDEX('3VŠ'!O$5:O$56,MATCH(B13,'3VŠ'!B$5:B$56,0)),"")</f>
        <v/>
      </c>
      <c r="Q13" s="54" t="str">
        <f>IFERROR(INDEX('3VŠ'!P$5:P$56,MATCH(B13,'3VŠ'!B$5:B$56,0)),"")</f>
        <v/>
      </c>
      <c r="R13" s="77" t="str">
        <f>IF(SUM(N13:O13:P13)=0,"",SUM(N13:O13:P13))</f>
        <v/>
      </c>
      <c r="S13" s="79">
        <f t="shared" si="0"/>
        <v>249</v>
      </c>
      <c r="T13" s="54">
        <f t="shared" si="1"/>
        <v>36</v>
      </c>
      <c r="U13" s="54">
        <f t="shared" si="2"/>
        <v>7</v>
      </c>
      <c r="V13" s="50" t="str">
        <f>IFERROR(INDEX('1VŠ'!P$5:P$56,MATCH(B13,'1VŠ'!B$5:B$56,0)),"")</f>
        <v/>
      </c>
      <c r="W13" s="50">
        <f>IFERROR(INDEX('2VŠ'!P$5:P$56,MATCH(B13,'2VŠ'!B$5:B$56,0)),"")</f>
        <v>249</v>
      </c>
      <c r="X13" s="50" t="str">
        <f>IFERROR(INDEX('3VŠ'!P$5:P$56,MATCH(B13,'3VŠ'!B$5:B$56,0)),"")</f>
        <v/>
      </c>
      <c r="Y13" s="50" t="str">
        <f>IFERROR(INDEX('1VŠ'!Q$5:Q$56,MATCH(B13,'1VŠ'!B$5:B$56,0)),"")</f>
        <v/>
      </c>
      <c r="Z13" s="50">
        <f>IFERROR(INDEX('2VŠ'!Q$5:Q$56,MATCH(B13,'2VŠ'!B$5:B$56,0)),"")</f>
        <v>36</v>
      </c>
      <c r="AA13" s="50" t="str">
        <f>IFERROR(INDEX('3VŠ'!Q$5:Q$56,MATCH(B13,'3VŠ'!B$5:B$56,0)),"")</f>
        <v/>
      </c>
    </row>
    <row r="14" spans="1:27" ht="15.75" x14ac:dyDescent="0.25">
      <c r="A14" s="28">
        <v>10</v>
      </c>
      <c r="B14" s="9" t="s">
        <v>98</v>
      </c>
      <c r="C14" s="35">
        <v>1980</v>
      </c>
      <c r="D14" s="59" t="str">
        <f>IFERROR(INDEX('1VŠ'!G$5:G$56,MATCH(B14,'1VŠ'!B$5:B$56,0)),"")</f>
        <v/>
      </c>
      <c r="E14" s="59" t="str">
        <f>IFERROR(INDEX('1VŠ'!K$5:K$56,MATCH(B14,'1VŠ'!B$5:B$56,0)),"")</f>
        <v/>
      </c>
      <c r="F14" s="59" t="str">
        <f>IFERROR(INDEX('1VŠ'!O$5:O$56,MATCH(B14,'1VŠ'!B$5:B$56,0)),"")</f>
        <v/>
      </c>
      <c r="G14" s="54" t="str">
        <f>IFERROR(INDEX('1VŠ'!P$5:P$56,MATCH(B14,'1VŠ'!B$5:B$56,0)),"")</f>
        <v/>
      </c>
      <c r="H14" s="54" t="str">
        <f>IF(SUM(Tabula8[[#This Row],[1. posms 1. vingrinājums]:[1. posms 3. vingrinājums]])=0,"",SUM(Tabula8[[#This Row],[1. posms 1. vingrinājums]:[1. posms 3. vingrinājums]]))</f>
        <v/>
      </c>
      <c r="I14" s="60">
        <f>IFERROR(INDEX('2VŠ'!G$5:G$56,MATCH(B14,'2VŠ'!B$5:B$56,0)),"")</f>
        <v>15</v>
      </c>
      <c r="J14" s="60">
        <f>IFERROR(INDEX('2VŠ'!K$5:K$56,MATCH(B14,'2VŠ'!B$5:B$56,0)),"")</f>
        <v>13</v>
      </c>
      <c r="K14" s="60">
        <f>IFERROR(INDEX('2VŠ'!O$5:O$56,MATCH(B14,'2VŠ'!B$5:B$56,0)),"")</f>
        <v>11</v>
      </c>
      <c r="L14" s="54">
        <f>IFERROR(INDEX('2VŠ'!P$5:P$56,MATCH(B14,'2VŠ'!B$5:B$56,0)),"")</f>
        <v>264</v>
      </c>
      <c r="M14" s="54">
        <f>IF(SUM(Tabula8[[#This Row],[2. posms 1. vingrinājums]:[2. posms 3. vingrinājums]])=0,"",SUM(Tabula8[[#This Row],[2. posms 1. vingrinājums]:[2. posms 3. vingrinājums]]))</f>
        <v>39</v>
      </c>
      <c r="N14" s="62" t="str">
        <f>IFERROR(INDEX('3VŠ'!G$5:G$56,MATCH(B14,'3VŠ'!B$5:B$56,0)),"")</f>
        <v/>
      </c>
      <c r="O14" s="62" t="str">
        <f>IFERROR(INDEX('3VŠ'!K$5:K$56,MATCH(B14,'3VŠ'!B$5:B$56,0)),"")</f>
        <v/>
      </c>
      <c r="P14" s="63" t="str">
        <f>IFERROR(INDEX('3VŠ'!O$5:O$56,MATCH(B14,'3VŠ'!B$5:B$56,0)),"")</f>
        <v/>
      </c>
      <c r="Q14" s="54" t="str">
        <f>IFERROR(INDEX('3VŠ'!P$5:P$56,MATCH(B14,'3VŠ'!B$5:B$56,0)),"")</f>
        <v/>
      </c>
      <c r="R14" s="77" t="str">
        <f>IF(SUM(N14:O14:P14)=0,"",SUM(N14:O14:P14))</f>
        <v/>
      </c>
      <c r="S14" s="79">
        <f t="shared" si="0"/>
        <v>264</v>
      </c>
      <c r="T14" s="54">
        <f t="shared" si="1"/>
        <v>39</v>
      </c>
      <c r="U14" s="54">
        <f t="shared" si="2"/>
        <v>5</v>
      </c>
      <c r="V14" s="50" t="str">
        <f>IFERROR(INDEX('1VŠ'!P$5:P$56,MATCH(B14,'1VŠ'!B$5:B$56,0)),"")</f>
        <v/>
      </c>
      <c r="W14" s="50">
        <f>IFERROR(INDEX('2VŠ'!P$5:P$56,MATCH(B14,'2VŠ'!B$5:B$56,0)),"")</f>
        <v>264</v>
      </c>
      <c r="X14" s="50" t="str">
        <f>IFERROR(INDEX('3VŠ'!P$5:P$56,MATCH(B14,'3VŠ'!B$5:B$56,0)),"")</f>
        <v/>
      </c>
      <c r="Y14" s="50" t="str">
        <f>IFERROR(INDEX('1VŠ'!Q$5:Q$56,MATCH(B14,'1VŠ'!B$5:B$56,0)),"")</f>
        <v/>
      </c>
      <c r="Z14" s="50">
        <f>IFERROR(INDEX('2VŠ'!Q$5:Q$56,MATCH(B14,'2VŠ'!B$5:B$56,0)),"")</f>
        <v>39</v>
      </c>
      <c r="AA14" s="50" t="str">
        <f>IFERROR(INDEX('3VŠ'!Q$5:Q$56,MATCH(B14,'3VŠ'!B$5:B$56,0)),"")</f>
        <v/>
      </c>
    </row>
    <row r="15" spans="1:27" ht="15.75" x14ac:dyDescent="0.25">
      <c r="A15" s="28">
        <v>11</v>
      </c>
      <c r="B15" s="9" t="s">
        <v>15</v>
      </c>
      <c r="C15" s="35">
        <v>1998</v>
      </c>
      <c r="D15" s="59" t="str">
        <f>IFERROR(INDEX('1VŠ'!G$5:G$56,MATCH(B15,'1VŠ'!B$5:B$56,0)),"")</f>
        <v/>
      </c>
      <c r="E15" s="59" t="str">
        <f>IFERROR(INDEX('1VŠ'!K$5:K$56,MATCH(B15,'1VŠ'!B$5:B$56,0)),"")</f>
        <v/>
      </c>
      <c r="F15" s="59" t="str">
        <f>IFERROR(INDEX('1VŠ'!O$5:O$56,MATCH(B15,'1VŠ'!B$5:B$56,0)),"")</f>
        <v/>
      </c>
      <c r="G15" s="54" t="str">
        <f>IFERROR(INDEX('1VŠ'!P$5:P$56,MATCH(B15,'1VŠ'!B$5:B$56,0)),"")</f>
        <v/>
      </c>
      <c r="H15" s="54" t="str">
        <f>IF(SUM(Tabula8[[#This Row],[1. posms 1. vingrinājums]:[1. posms 3. vingrinājums]])=0,"",SUM(Tabula8[[#This Row],[1. posms 1. vingrinājums]:[1. posms 3. vingrinājums]]))</f>
        <v/>
      </c>
      <c r="I15" s="60">
        <f>IFERROR(INDEX('2VŠ'!G$5:G$56,MATCH(B15,'2VŠ'!B$5:B$56,0)),"")</f>
        <v>14</v>
      </c>
      <c r="J15" s="60">
        <f>IFERROR(INDEX('2VŠ'!K$5:K$56,MATCH(B15,'2VŠ'!B$5:B$56,0)),"")</f>
        <v>15</v>
      </c>
      <c r="K15" s="60">
        <f>IFERROR(INDEX('2VŠ'!O$5:O$56,MATCH(B15,'2VŠ'!B$5:B$56,0)),"")</f>
        <v>15</v>
      </c>
      <c r="L15" s="54">
        <f>IFERROR(INDEX('2VŠ'!P$5:P$56,MATCH(B15,'2VŠ'!B$5:B$56,0)),"")</f>
        <v>271</v>
      </c>
      <c r="M15" s="54">
        <f>IF(SUM(Tabula8[[#This Row],[2. posms 1. vingrinājums]:[2. posms 3. vingrinājums]])=0,"",SUM(Tabula8[[#This Row],[2. posms 1. vingrinājums]:[2. posms 3. vingrinājums]]))</f>
        <v>44</v>
      </c>
      <c r="N15" s="62" t="str">
        <f>IFERROR(INDEX('3VŠ'!G$5:G$56,MATCH(B15,'3VŠ'!B$5:B$56,0)),"")</f>
        <v/>
      </c>
      <c r="O15" s="62" t="str">
        <f>IFERROR(INDEX('3VŠ'!K$5:K$56,MATCH(B15,'3VŠ'!B$5:B$56,0)),"")</f>
        <v/>
      </c>
      <c r="P15" s="63" t="str">
        <f>IFERROR(INDEX('3VŠ'!O$5:O$56,MATCH(B15,'3VŠ'!B$5:B$56,0)),"")</f>
        <v/>
      </c>
      <c r="Q15" s="54" t="str">
        <f>IFERROR(INDEX('3VŠ'!P$5:P$56,MATCH(B15,'3VŠ'!B$5:B$56,0)),"")</f>
        <v/>
      </c>
      <c r="R15" s="77" t="str">
        <f>IF(SUM(N15:O15:P15)=0,"",SUM(N15:O15:P15))</f>
        <v/>
      </c>
      <c r="S15" s="79">
        <f t="shared" si="0"/>
        <v>271</v>
      </c>
      <c r="T15" s="54">
        <f t="shared" si="1"/>
        <v>44</v>
      </c>
      <c r="U15" s="54">
        <f t="shared" si="2"/>
        <v>4</v>
      </c>
      <c r="V15" s="50" t="str">
        <f>IFERROR(INDEX('1VŠ'!P$5:P$56,MATCH(B15,'1VŠ'!B$5:B$56,0)),"")</f>
        <v/>
      </c>
      <c r="W15" s="50">
        <f>IFERROR(INDEX('2VŠ'!P$5:P$56,MATCH(B15,'2VŠ'!B$5:B$56,0)),"")</f>
        <v>271</v>
      </c>
      <c r="X15" s="50" t="str">
        <f>IFERROR(INDEX('3VŠ'!P$5:P$56,MATCH(B15,'3VŠ'!B$5:B$56,0)),"")</f>
        <v/>
      </c>
      <c r="Y15" s="50" t="str">
        <f>IFERROR(INDEX('1VŠ'!Q$5:Q$56,MATCH(B15,'1VŠ'!B$5:B$56,0)),"")</f>
        <v/>
      </c>
      <c r="Z15" s="50">
        <f>IFERROR(INDEX('2VŠ'!Q$5:Q$56,MATCH(B15,'2VŠ'!B$5:B$56,0)),"")</f>
        <v>44</v>
      </c>
      <c r="AA15" s="50" t="str">
        <f>IFERROR(INDEX('3VŠ'!Q$5:Q$56,MATCH(B15,'3VŠ'!B$5:B$56,0)),"")</f>
        <v/>
      </c>
    </row>
    <row r="16" spans="1:27" ht="15.75" x14ac:dyDescent="0.25">
      <c r="A16" s="28">
        <v>12</v>
      </c>
      <c r="B16" s="9" t="s">
        <v>19</v>
      </c>
      <c r="C16" s="35">
        <v>2002</v>
      </c>
      <c r="D16" s="59" t="str">
        <f>IFERROR(INDEX('1VŠ'!G$5:G$56,MATCH(B16,'1VŠ'!B$5:B$56,0)),"")</f>
        <v/>
      </c>
      <c r="E16" s="59" t="str">
        <f>IFERROR(INDEX('1VŠ'!K$5:K$56,MATCH(B16,'1VŠ'!B$5:B$56,0)),"")</f>
        <v/>
      </c>
      <c r="F16" s="59" t="str">
        <f>IFERROR(INDEX('1VŠ'!O$5:O$56,MATCH(B16,'1VŠ'!B$5:B$56,0)),"")</f>
        <v/>
      </c>
      <c r="G16" s="54" t="str">
        <f>IFERROR(INDEX('1VŠ'!P$5:P$56,MATCH(B16,'1VŠ'!B$5:B$56,0)),"")</f>
        <v/>
      </c>
      <c r="H16" s="54" t="str">
        <f>IF(SUM(Tabula8[[#This Row],[1. posms 1. vingrinājums]:[1. posms 3. vingrinājums]])=0,"",SUM(Tabula8[[#This Row],[1. posms 1. vingrinājums]:[1. posms 3. vingrinājums]]))</f>
        <v/>
      </c>
      <c r="I16" s="60">
        <f>IFERROR(INDEX('2VŠ'!G$5:G$56,MATCH(B16,'2VŠ'!B$5:B$56,0)),"")</f>
        <v>20</v>
      </c>
      <c r="J16" s="60">
        <f>IFERROR(INDEX('2VŠ'!K$5:K$56,MATCH(B16,'2VŠ'!B$5:B$56,0)),"")</f>
        <v>20</v>
      </c>
      <c r="K16" s="60">
        <f>IFERROR(INDEX('2VŠ'!O$5:O$56,MATCH(B16,'2VŠ'!B$5:B$56,0)),"")</f>
        <v>20</v>
      </c>
      <c r="L16" s="54">
        <f>IFERROR(INDEX('2VŠ'!P$5:P$56,MATCH(B16,'2VŠ'!B$5:B$56,0)),"")</f>
        <v>282</v>
      </c>
      <c r="M16" s="54">
        <f>IF(SUM(Tabula8[[#This Row],[2. posms 1. vingrinājums]:[2. posms 3. vingrinājums]])=0,"",SUM(Tabula8[[#This Row],[2. posms 1. vingrinājums]:[2. posms 3. vingrinājums]]))</f>
        <v>60</v>
      </c>
      <c r="N16" s="62" t="str">
        <f>IFERROR(INDEX('3VŠ'!G$5:G$56,MATCH(B16,'3VŠ'!B$5:B$56,0)),"")</f>
        <v/>
      </c>
      <c r="O16" s="62" t="str">
        <f>IFERROR(INDEX('3VŠ'!K$5:K$56,MATCH(B16,'3VŠ'!B$5:B$56,0)),"")</f>
        <v/>
      </c>
      <c r="P16" s="63" t="str">
        <f>IFERROR(INDEX('3VŠ'!O$5:O$56,MATCH(B16,'3VŠ'!B$5:B$56,0)),"")</f>
        <v/>
      </c>
      <c r="Q16" s="54" t="str">
        <f>IFERROR(INDEX('3VŠ'!P$5:P$56,MATCH(B16,'3VŠ'!B$5:B$56,0)),"")</f>
        <v/>
      </c>
      <c r="R16" s="77" t="str">
        <f>IF(SUM(N16:O16:P16)=0,"",SUM(N16:O16:P16))</f>
        <v/>
      </c>
      <c r="S16" s="79">
        <f t="shared" si="0"/>
        <v>282</v>
      </c>
      <c r="T16" s="54">
        <f t="shared" si="1"/>
        <v>60</v>
      </c>
      <c r="U16" s="54">
        <f t="shared" si="2"/>
        <v>1</v>
      </c>
      <c r="V16" s="50" t="str">
        <f>IFERROR(INDEX('1VŠ'!P$5:P$56,MATCH(B16,'1VŠ'!B$5:B$56,0)),"")</f>
        <v/>
      </c>
      <c r="W16" s="50">
        <f>IFERROR(INDEX('2VŠ'!P$5:P$56,MATCH(B16,'2VŠ'!B$5:B$56,0)),"")</f>
        <v>282</v>
      </c>
      <c r="X16" s="50" t="str">
        <f>IFERROR(INDEX('3VŠ'!P$5:P$56,MATCH(B16,'3VŠ'!B$5:B$56,0)),"")</f>
        <v/>
      </c>
      <c r="Y16" s="50" t="str">
        <f>IFERROR(INDEX('1VŠ'!Q$5:Q$56,MATCH(B16,'1VŠ'!B$5:B$56,0)),"")</f>
        <v/>
      </c>
      <c r="Z16" s="50">
        <f>IFERROR(INDEX('2VŠ'!Q$5:Q$56,MATCH(B16,'2VŠ'!B$5:B$56,0)),"")</f>
        <v>60</v>
      </c>
      <c r="AA16" s="50" t="str">
        <f>IFERROR(INDEX('3VŠ'!Q$5:Q$56,MATCH(B16,'3VŠ'!B$5:B$56,0)),"")</f>
        <v/>
      </c>
    </row>
    <row r="17" spans="1:27" ht="15.75" x14ac:dyDescent="0.25">
      <c r="A17" s="28">
        <v>13</v>
      </c>
      <c r="B17" s="9" t="s">
        <v>76</v>
      </c>
      <c r="C17" s="35">
        <v>1982</v>
      </c>
      <c r="D17" s="59" t="str">
        <f>IFERROR(INDEX('1VŠ'!G$5:G$56,MATCH(B17,'1VŠ'!B$5:B$56,0)),"")</f>
        <v/>
      </c>
      <c r="E17" s="59" t="str">
        <f>IFERROR(INDEX('1VŠ'!K$5:K$56,MATCH(B17,'1VŠ'!B$5:B$56,0)),"")</f>
        <v/>
      </c>
      <c r="F17" s="59" t="str">
        <f>IFERROR(INDEX('1VŠ'!O$5:O$56,MATCH(B17,'1VŠ'!B$5:B$56,0)),"")</f>
        <v/>
      </c>
      <c r="G17" s="54" t="str">
        <f>IFERROR(INDEX('1VŠ'!P$5:P$56,MATCH(B17,'1VŠ'!B$5:B$56,0)),"")</f>
        <v/>
      </c>
      <c r="H17" s="54" t="str">
        <f>IF(SUM(Tabula8[[#This Row],[1. posms 1. vingrinājums]:[1. posms 3. vingrinājums]])=0,"",SUM(Tabula8[[#This Row],[1. posms 1. vingrinājums]:[1. posms 3. vingrinājums]]))</f>
        <v/>
      </c>
      <c r="I17" s="60">
        <f>IFERROR(INDEX('2VŠ'!G$5:G$56,MATCH(B17,'2VŠ'!B$5:B$56,0)),"")</f>
        <v>11</v>
      </c>
      <c r="J17" s="60">
        <f>IFERROR(INDEX('2VŠ'!K$5:K$56,MATCH(B17,'2VŠ'!B$5:B$56,0)),"")</f>
        <v>8</v>
      </c>
      <c r="K17" s="60">
        <f>IFERROR(INDEX('2VŠ'!O$5:O$56,MATCH(B17,'2VŠ'!B$5:B$56,0)),"")</f>
        <v>8</v>
      </c>
      <c r="L17" s="54">
        <f>IFERROR(INDEX('2VŠ'!P$5:P$56,MATCH(B17,'2VŠ'!B$5:B$56,0)),"")</f>
        <v>238</v>
      </c>
      <c r="M17" s="54">
        <f>IF(SUM(Tabula8[[#This Row],[2. posms 1. vingrinājums]:[2. posms 3. vingrinājums]])=0,"",SUM(Tabula8[[#This Row],[2. posms 1. vingrinājums]:[2. posms 3. vingrinājums]]))</f>
        <v>27</v>
      </c>
      <c r="N17" s="62" t="str">
        <f>IFERROR(INDEX('3VŠ'!G$5:G$56,MATCH(B17,'3VŠ'!B$5:B$56,0)),"")</f>
        <v/>
      </c>
      <c r="O17" s="62" t="str">
        <f>IFERROR(INDEX('3VŠ'!K$5:K$56,MATCH(B17,'3VŠ'!B$5:B$56,0)),"")</f>
        <v/>
      </c>
      <c r="P17" s="63" t="str">
        <f>IFERROR(INDEX('3VŠ'!O$5:O$56,MATCH(B17,'3VŠ'!B$5:B$56,0)),"")</f>
        <v/>
      </c>
      <c r="Q17" s="54" t="str">
        <f>IFERROR(INDEX('3VŠ'!P$5:P$56,MATCH(B17,'3VŠ'!B$5:B$56,0)),"")</f>
        <v/>
      </c>
      <c r="R17" s="77" t="str">
        <f>IF(SUM(N17:O17:P17)=0,"",SUM(N17:O17:P17))</f>
        <v/>
      </c>
      <c r="S17" s="79">
        <f t="shared" si="0"/>
        <v>238</v>
      </c>
      <c r="T17" s="54">
        <f t="shared" si="1"/>
        <v>27</v>
      </c>
      <c r="U17" s="54">
        <f t="shared" si="2"/>
        <v>11</v>
      </c>
      <c r="V17" s="50" t="str">
        <f>IFERROR(INDEX('1VŠ'!P$5:P$56,MATCH(B17,'1VŠ'!B$5:B$56,0)),"")</f>
        <v/>
      </c>
      <c r="W17" s="50">
        <f>IFERROR(INDEX('2VŠ'!P$5:P$56,MATCH(B17,'2VŠ'!B$5:B$56,0)),"")</f>
        <v>238</v>
      </c>
      <c r="X17" s="50" t="str">
        <f>IFERROR(INDEX('3VŠ'!P$5:P$56,MATCH(B17,'3VŠ'!B$5:B$56,0)),"")</f>
        <v/>
      </c>
      <c r="Y17" s="50" t="str">
        <f>IFERROR(INDEX('1VŠ'!Q$5:Q$56,MATCH(B17,'1VŠ'!B$5:B$56,0)),"")</f>
        <v/>
      </c>
      <c r="Z17" s="50">
        <f>IFERROR(INDEX('2VŠ'!Q$5:Q$56,MATCH(B17,'2VŠ'!B$5:B$56,0)),"")</f>
        <v>27</v>
      </c>
      <c r="AA17" s="50" t="str">
        <f>IFERROR(INDEX('3VŠ'!Q$5:Q$56,MATCH(B17,'3VŠ'!B$5:B$56,0)),"")</f>
        <v/>
      </c>
    </row>
    <row r="18" spans="1:27" ht="15.75" x14ac:dyDescent="0.25">
      <c r="A18" s="28">
        <v>14</v>
      </c>
      <c r="B18" s="9" t="s">
        <v>55</v>
      </c>
      <c r="C18" s="35">
        <v>1980</v>
      </c>
      <c r="D18" s="59" t="str">
        <f>IFERROR(INDEX('1VŠ'!G$5:G$56,MATCH(B18,'1VŠ'!B$5:B$56,0)),"")</f>
        <v/>
      </c>
      <c r="E18" s="59" t="str">
        <f>IFERROR(INDEX('1VŠ'!K$5:K$56,MATCH(B18,'1VŠ'!B$5:B$56,0)),"")</f>
        <v/>
      </c>
      <c r="F18" s="59" t="str">
        <f>IFERROR(INDEX('1VŠ'!O$5:O$56,MATCH(B18,'1VŠ'!B$5:B$56,0)),"")</f>
        <v/>
      </c>
      <c r="G18" s="54" t="str">
        <f>IFERROR(INDEX('1VŠ'!P$5:P$56,MATCH(B18,'1VŠ'!B$5:B$56,0)),"")</f>
        <v/>
      </c>
      <c r="H18" s="54" t="str">
        <f>IF(SUM(Tabula8[[#This Row],[1. posms 1. vingrinājums]:[1. posms 3. vingrinājums]])=0,"",SUM(Tabula8[[#This Row],[1. posms 1. vingrinājums]:[1. posms 3. vingrinājums]]))</f>
        <v/>
      </c>
      <c r="I18" s="60">
        <f>IFERROR(INDEX('2VŠ'!G$5:G$56,MATCH(B18,'2VŠ'!B$5:B$56,0)),"")</f>
        <v>13</v>
      </c>
      <c r="J18" s="60">
        <f>IFERROR(INDEX('2VŠ'!K$5:K$56,MATCH(B18,'2VŠ'!B$5:B$56,0)),"")</f>
        <v>9</v>
      </c>
      <c r="K18" s="60">
        <f>IFERROR(INDEX('2VŠ'!O$5:O$56,MATCH(B18,'2VŠ'!B$5:B$56,0)),"")</f>
        <v>16</v>
      </c>
      <c r="L18" s="54">
        <f>IFERROR(INDEX('2VŠ'!P$5:P$56,MATCH(B18,'2VŠ'!B$5:B$56,0)),"")</f>
        <v>262</v>
      </c>
      <c r="M18" s="54">
        <f>IF(SUM(Tabula8[[#This Row],[2. posms 1. vingrinājums]:[2. posms 3. vingrinājums]])=0,"",SUM(Tabula8[[#This Row],[2. posms 1. vingrinājums]:[2. posms 3. vingrinājums]]))</f>
        <v>38</v>
      </c>
      <c r="N18" s="62" t="str">
        <f>IFERROR(INDEX('3VŠ'!G$5:G$56,MATCH(B18,'3VŠ'!B$5:B$56,0)),"")</f>
        <v/>
      </c>
      <c r="O18" s="62" t="str">
        <f>IFERROR(INDEX('3VŠ'!K$5:K$56,MATCH(B18,'3VŠ'!B$5:B$56,0)),"")</f>
        <v/>
      </c>
      <c r="P18" s="63" t="str">
        <f>IFERROR(INDEX('3VŠ'!O$5:O$56,MATCH(B18,'3VŠ'!B$5:B$56,0)),"")</f>
        <v/>
      </c>
      <c r="Q18" s="54" t="str">
        <f>IFERROR(INDEX('3VŠ'!P$5:P$56,MATCH(B18,'3VŠ'!B$5:B$56,0)),"")</f>
        <v/>
      </c>
      <c r="R18" s="77" t="str">
        <f>IF(SUM(N18:O18:P18)=0,"",SUM(N18:O18:P18))</f>
        <v/>
      </c>
      <c r="S18" s="79">
        <f t="shared" si="0"/>
        <v>262</v>
      </c>
      <c r="T18" s="54">
        <f t="shared" si="1"/>
        <v>38</v>
      </c>
      <c r="U18" s="54">
        <f t="shared" si="2"/>
        <v>6</v>
      </c>
      <c r="V18" s="50" t="str">
        <f>IFERROR(INDEX('1VŠ'!P$5:P$56,MATCH(B18,'1VŠ'!B$5:B$56,0)),"")</f>
        <v/>
      </c>
      <c r="W18" s="50">
        <f>IFERROR(INDEX('2VŠ'!P$5:P$56,MATCH(B18,'2VŠ'!B$5:B$56,0)),"")</f>
        <v>262</v>
      </c>
      <c r="X18" s="50" t="str">
        <f>IFERROR(INDEX('3VŠ'!P$5:P$56,MATCH(B18,'3VŠ'!B$5:B$56,0)),"")</f>
        <v/>
      </c>
      <c r="Y18" s="50" t="str">
        <f>IFERROR(INDEX('1VŠ'!Q$5:Q$56,MATCH(B18,'1VŠ'!B$5:B$56,0)),"")</f>
        <v/>
      </c>
      <c r="Z18" s="50">
        <f>IFERROR(INDEX('2VŠ'!Q$5:Q$56,MATCH(B18,'2VŠ'!B$5:B$56,0)),"")</f>
        <v>38</v>
      </c>
      <c r="AA18" s="50" t="str">
        <f>IFERROR(INDEX('3VŠ'!Q$5:Q$56,MATCH(B18,'3VŠ'!B$5:B$56,0)),"")</f>
        <v/>
      </c>
    </row>
    <row r="19" spans="1:27" ht="15.75" x14ac:dyDescent="0.25">
      <c r="A19" s="28">
        <v>15</v>
      </c>
      <c r="B19" s="9"/>
      <c r="C19" s="35"/>
      <c r="D19" s="59" t="str">
        <f>IFERROR(INDEX('1VŠ'!G$5:G$56,MATCH(B19,'1VŠ'!B$5:B$56,0)),"")</f>
        <v/>
      </c>
      <c r="E19" s="59" t="str">
        <f>IFERROR(INDEX('1VŠ'!K$5:K$56,MATCH(B19,'1VŠ'!B$5:B$56,0)),"")</f>
        <v/>
      </c>
      <c r="F19" s="59" t="str">
        <f>IFERROR(INDEX('1VŠ'!O$5:O$56,MATCH(B19,'1VŠ'!B$5:B$56,0)),"")</f>
        <v/>
      </c>
      <c r="G19" s="54" t="str">
        <f>IFERROR(INDEX('1VŠ'!P$5:P$56,MATCH(B19,'1VŠ'!B$5:B$56,0)),"")</f>
        <v/>
      </c>
      <c r="H19" s="54" t="str">
        <f>IF(SUM(Tabula8[[#This Row],[1. posms 1. vingrinājums]:[1. posms 3. vingrinājums]])=0,"",SUM(Tabula8[[#This Row],[1. posms 1. vingrinājums]:[1. posms 3. vingrinājums]]))</f>
        <v/>
      </c>
      <c r="I19" s="60" t="str">
        <f>IFERROR(INDEX('2VŠ'!G$5:G$56,MATCH(B19,'2VŠ'!B$5:B$56,0)),"")</f>
        <v/>
      </c>
      <c r="J19" s="60" t="str">
        <f>IFERROR(INDEX('2VŠ'!K$5:K$56,MATCH(B19,'2VŠ'!B$5:B$56,0)),"")</f>
        <v/>
      </c>
      <c r="K19" s="60" t="str">
        <f>IFERROR(INDEX('2VŠ'!O$5:O$56,MATCH(B19,'2VŠ'!B$5:B$56,0)),"")</f>
        <v/>
      </c>
      <c r="L19" s="54" t="str">
        <f>IFERROR(INDEX('2VŠ'!P$5:P$56,MATCH(B19,'2VŠ'!B$5:B$56,0)),"")</f>
        <v/>
      </c>
      <c r="M19" s="54" t="str">
        <f>IF(SUM(Tabula8[[#This Row],[2. posms 1. vingrinājums]:[2. posms 3. vingrinājums]])=0,"",SUM(Tabula8[[#This Row],[2. posms 1. vingrinājums]:[2. posms 3. vingrinājums]]))</f>
        <v/>
      </c>
      <c r="N19" s="62" t="str">
        <f>IFERROR(INDEX('3VŠ'!G$5:G$56,MATCH(B19,'3VŠ'!B$5:B$56,0)),"")</f>
        <v/>
      </c>
      <c r="O19" s="62" t="str">
        <f>IFERROR(INDEX('3VŠ'!K$5:K$56,MATCH(B19,'3VŠ'!B$5:B$56,0)),"")</f>
        <v/>
      </c>
      <c r="P19" s="63" t="str">
        <f>IFERROR(INDEX('3VŠ'!O$5:O$56,MATCH(B19,'3VŠ'!B$5:B$56,0)),"")</f>
        <v/>
      </c>
      <c r="Q19" s="54" t="str">
        <f>IFERROR(INDEX('3VŠ'!P$5:P$56,MATCH(B19,'3VŠ'!B$5:B$56,0)),"")</f>
        <v/>
      </c>
      <c r="R19" s="77" t="str">
        <f>IF(SUM(N19:O19:P19)=0,"",SUM(N19:O19:P19))</f>
        <v/>
      </c>
      <c r="S19" s="79" t="str">
        <f t="shared" si="0"/>
        <v/>
      </c>
      <c r="T19" s="54" t="str">
        <f t="shared" si="1"/>
        <v/>
      </c>
      <c r="U19" s="54" t="str">
        <f t="shared" si="2"/>
        <v/>
      </c>
      <c r="V19" s="50" t="str">
        <f>IFERROR(INDEX('1VŠ'!P$5:P$56,MATCH(B19,'1VŠ'!B$5:B$56,0)),"")</f>
        <v/>
      </c>
      <c r="W19" s="50" t="str">
        <f>IFERROR(INDEX('2VŠ'!P$5:P$56,MATCH(B19,'2VŠ'!B$5:B$56,0)),"")</f>
        <v/>
      </c>
      <c r="X19" s="50" t="str">
        <f>IFERROR(INDEX('3VŠ'!P$5:P$56,MATCH(B19,'3VŠ'!B$5:B$56,0)),"")</f>
        <v/>
      </c>
      <c r="Y19" s="50" t="str">
        <f>IFERROR(INDEX('1VŠ'!Q$5:Q$56,MATCH(B19,'1VŠ'!B$5:B$56,0)),"")</f>
        <v/>
      </c>
      <c r="Z19" s="50" t="str">
        <f>IFERROR(INDEX('2VŠ'!Q$5:Q$56,MATCH(B19,'2VŠ'!B$5:B$56,0)),"")</f>
        <v/>
      </c>
      <c r="AA19" s="50" t="str">
        <f>IFERROR(INDEX('3VŠ'!Q$5:Q$56,MATCH(B19,'3VŠ'!B$5:B$56,0)),"")</f>
        <v/>
      </c>
    </row>
    <row r="20" spans="1:27" ht="15.75" x14ac:dyDescent="0.25">
      <c r="A20" s="28">
        <v>16</v>
      </c>
      <c r="B20" s="9"/>
      <c r="C20" s="35"/>
      <c r="D20" s="59" t="str">
        <f>IFERROR(INDEX('1VŠ'!G$5:G$56,MATCH(B20,'1VŠ'!B$5:B$56,0)),"")</f>
        <v/>
      </c>
      <c r="E20" s="59" t="str">
        <f>IFERROR(INDEX('1VŠ'!K$5:K$56,MATCH(B20,'1VŠ'!B$5:B$56,0)),"")</f>
        <v/>
      </c>
      <c r="F20" s="59" t="str">
        <f>IFERROR(INDEX('1VŠ'!O$5:O$56,MATCH(B20,'1VŠ'!B$5:B$56,0)),"")</f>
        <v/>
      </c>
      <c r="G20" s="54" t="str">
        <f>IFERROR(INDEX('1VŠ'!P$5:P$56,MATCH(B20,'1VŠ'!B$5:B$56,0)),"")</f>
        <v/>
      </c>
      <c r="H20" s="54" t="str">
        <f>IF(SUM(Tabula8[[#This Row],[1. posms 1. vingrinājums]:[1. posms 3. vingrinājums]])=0,"",SUM(Tabula8[[#This Row],[1. posms 1. vingrinājums]:[1. posms 3. vingrinājums]]))</f>
        <v/>
      </c>
      <c r="I20" s="60" t="str">
        <f>IFERROR(INDEX('2VŠ'!G$5:G$56,MATCH(B20,'2VŠ'!B$5:B$56,0)),"")</f>
        <v/>
      </c>
      <c r="J20" s="60" t="str">
        <f>IFERROR(INDEX('2VŠ'!K$5:K$56,MATCH(B20,'2VŠ'!B$5:B$56,0)),"")</f>
        <v/>
      </c>
      <c r="K20" s="60" t="str">
        <f>IFERROR(INDEX('2VŠ'!O$5:O$56,MATCH(B20,'2VŠ'!B$5:B$56,0)),"")</f>
        <v/>
      </c>
      <c r="L20" s="54" t="str">
        <f>IFERROR(INDEX('2VŠ'!P$5:P$56,MATCH(B20,'2VŠ'!B$5:B$56,0)),"")</f>
        <v/>
      </c>
      <c r="M20" s="54" t="str">
        <f>IF(SUM(Tabula8[[#This Row],[2. posms 1. vingrinājums]:[2. posms 3. vingrinājums]])=0,"",SUM(Tabula8[[#This Row],[2. posms 1. vingrinājums]:[2. posms 3. vingrinājums]]))</f>
        <v/>
      </c>
      <c r="N20" s="62" t="str">
        <f>IFERROR(INDEX('3VŠ'!G$5:G$56,MATCH(B20,'3VŠ'!B$5:B$56,0)),"")</f>
        <v/>
      </c>
      <c r="O20" s="62" t="str">
        <f>IFERROR(INDEX('3VŠ'!K$5:K$56,MATCH(B20,'3VŠ'!B$5:B$56,0)),"")</f>
        <v/>
      </c>
      <c r="P20" s="63" t="str">
        <f>IFERROR(INDEX('3VŠ'!O$5:O$56,MATCH(B20,'3VŠ'!B$5:B$56,0)),"")</f>
        <v/>
      </c>
      <c r="Q20" s="54" t="str">
        <f>IFERROR(INDEX('3VŠ'!P$5:P$56,MATCH(B20,'3VŠ'!B$5:B$56,0)),"")</f>
        <v/>
      </c>
      <c r="R20" s="77" t="str">
        <f>IF(SUM(N20:O20:P20)=0,"",SUM(N20:O20:P20))</f>
        <v/>
      </c>
      <c r="S20" s="79" t="str">
        <f t="shared" si="0"/>
        <v/>
      </c>
      <c r="T20" s="54" t="str">
        <f t="shared" si="1"/>
        <v/>
      </c>
      <c r="U20" s="54" t="str">
        <f t="shared" si="2"/>
        <v/>
      </c>
      <c r="V20" s="50" t="str">
        <f>IFERROR(INDEX('1VŠ'!P$5:P$56,MATCH(B20,'1VŠ'!B$5:B$56,0)),"")</f>
        <v/>
      </c>
      <c r="W20" s="50" t="str">
        <f>IFERROR(INDEX('2VŠ'!P$5:P$56,MATCH(B20,'2VŠ'!B$5:B$56,0)),"")</f>
        <v/>
      </c>
      <c r="X20" s="50" t="str">
        <f>IFERROR(INDEX('3VŠ'!P$5:P$56,MATCH(B20,'3VŠ'!B$5:B$56,0)),"")</f>
        <v/>
      </c>
      <c r="Y20" s="50" t="str">
        <f>IFERROR(INDEX('1VŠ'!Q$5:Q$56,MATCH(B20,'1VŠ'!B$5:B$56,0)),"")</f>
        <v/>
      </c>
      <c r="Z20" s="50" t="str">
        <f>IFERROR(INDEX('2VŠ'!Q$5:Q$56,MATCH(B20,'2VŠ'!B$5:B$56,0)),"")</f>
        <v/>
      </c>
      <c r="AA20" s="50" t="str">
        <f>IFERROR(INDEX('3VŠ'!Q$5:Q$56,MATCH(B20,'3VŠ'!B$5:B$56,0)),"")</f>
        <v/>
      </c>
    </row>
    <row r="21" spans="1:27" ht="15.75" x14ac:dyDescent="0.25">
      <c r="A21" s="28">
        <v>17</v>
      </c>
      <c r="B21" s="9"/>
      <c r="C21" s="35"/>
      <c r="D21" s="59" t="str">
        <f>IFERROR(INDEX('1VŠ'!G$5:G$56,MATCH(B21,'1VŠ'!B$5:B$56,0)),"")</f>
        <v/>
      </c>
      <c r="E21" s="59" t="str">
        <f>IFERROR(INDEX('1VŠ'!K$5:K$56,MATCH(B21,'1VŠ'!B$5:B$56,0)),"")</f>
        <v/>
      </c>
      <c r="F21" s="59" t="str">
        <f>IFERROR(INDEX('1VŠ'!O$5:O$56,MATCH(B21,'1VŠ'!B$5:B$56,0)),"")</f>
        <v/>
      </c>
      <c r="G21" s="54" t="str">
        <f>IFERROR(INDEX('1VŠ'!P$5:P$56,MATCH(B21,'1VŠ'!B$5:B$56,0)),"")</f>
        <v/>
      </c>
      <c r="H21" s="54" t="str">
        <f>IF(SUM(Tabula8[[#This Row],[1. posms 1. vingrinājums]:[1. posms 3. vingrinājums]])=0,"",SUM(Tabula8[[#This Row],[1. posms 1. vingrinājums]:[1. posms 3. vingrinājums]]))</f>
        <v/>
      </c>
      <c r="I21" s="60" t="str">
        <f>IFERROR(INDEX('2VŠ'!G$5:G$56,MATCH(B21,'2VŠ'!B$5:B$56,0)),"")</f>
        <v/>
      </c>
      <c r="J21" s="60" t="str">
        <f>IFERROR(INDEX('2VŠ'!K$5:K$56,MATCH(B21,'2VŠ'!B$5:B$56,0)),"")</f>
        <v/>
      </c>
      <c r="K21" s="60" t="str">
        <f>IFERROR(INDEX('2VŠ'!O$5:O$56,MATCH(B21,'2VŠ'!B$5:B$56,0)),"")</f>
        <v/>
      </c>
      <c r="L21" s="54" t="str">
        <f>IFERROR(INDEX('2VŠ'!P$5:P$56,MATCH(B21,'2VŠ'!B$5:B$56,0)),"")</f>
        <v/>
      </c>
      <c r="M21" s="54" t="str">
        <f>IF(SUM(Tabula8[[#This Row],[2. posms 1. vingrinājums]:[2. posms 3. vingrinājums]])=0,"",SUM(Tabula8[[#This Row],[2. posms 1. vingrinājums]:[2. posms 3. vingrinājums]]))</f>
        <v/>
      </c>
      <c r="N21" s="62" t="str">
        <f>IFERROR(INDEX('3VŠ'!G$5:G$56,MATCH(B21,'3VŠ'!B$5:B$56,0)),"")</f>
        <v/>
      </c>
      <c r="O21" s="62" t="str">
        <f>IFERROR(INDEX('3VŠ'!K$5:K$56,MATCH(B21,'3VŠ'!B$5:B$56,0)),"")</f>
        <v/>
      </c>
      <c r="P21" s="63" t="str">
        <f>IFERROR(INDEX('3VŠ'!O$5:O$56,MATCH(B21,'3VŠ'!B$5:B$56,0)),"")</f>
        <v/>
      </c>
      <c r="Q21" s="54" t="str">
        <f>IFERROR(INDEX('3VŠ'!P$5:P$56,MATCH(B21,'3VŠ'!B$5:B$56,0)),"")</f>
        <v/>
      </c>
      <c r="R21" s="77" t="str">
        <f>IF(SUM(N21:O21:P21)=0,"",SUM(N21:O21:P21))</f>
        <v/>
      </c>
      <c r="S21" s="79" t="str">
        <f t="shared" si="0"/>
        <v/>
      </c>
      <c r="T21" s="54" t="str">
        <f t="shared" si="1"/>
        <v/>
      </c>
      <c r="U21" s="54" t="str">
        <f t="shared" si="2"/>
        <v/>
      </c>
      <c r="V21" s="50" t="str">
        <f>IFERROR(INDEX('1VŠ'!P$5:P$56,MATCH(B21,'1VŠ'!B$5:B$56,0)),"")</f>
        <v/>
      </c>
      <c r="W21" s="50" t="str">
        <f>IFERROR(INDEX('2VŠ'!P$5:P$56,MATCH(B21,'2VŠ'!B$5:B$56,0)),"")</f>
        <v/>
      </c>
      <c r="X21" s="50" t="str">
        <f>IFERROR(INDEX('3VŠ'!P$5:P$56,MATCH(B21,'3VŠ'!B$5:B$56,0)),"")</f>
        <v/>
      </c>
      <c r="Y21" s="50" t="str">
        <f>IFERROR(INDEX('1VŠ'!Q$5:Q$56,MATCH(B21,'1VŠ'!B$5:B$56,0)),"")</f>
        <v/>
      </c>
      <c r="Z21" s="50" t="str">
        <f>IFERROR(INDEX('2VŠ'!Q$5:Q$56,MATCH(B21,'2VŠ'!B$5:B$56,0)),"")</f>
        <v/>
      </c>
      <c r="AA21" s="50" t="str">
        <f>IFERROR(INDEX('3VŠ'!Q$5:Q$56,MATCH(B21,'3VŠ'!B$5:B$56,0)),"")</f>
        <v/>
      </c>
    </row>
    <row r="22" spans="1:27" ht="15.75" x14ac:dyDescent="0.25">
      <c r="A22" s="28">
        <v>18</v>
      </c>
      <c r="B22" s="9"/>
      <c r="C22" s="35"/>
      <c r="D22" s="59" t="str">
        <f>IFERROR(INDEX('1VŠ'!G$5:G$56,MATCH(B22,'1VŠ'!B$5:B$56,0)),"")</f>
        <v/>
      </c>
      <c r="E22" s="59" t="str">
        <f>IFERROR(INDEX('1VŠ'!K$5:K$56,MATCH(B22,'1VŠ'!B$5:B$56,0)),"")</f>
        <v/>
      </c>
      <c r="F22" s="59" t="str">
        <f>IFERROR(INDEX('1VŠ'!O$5:O$56,MATCH(B22,'1VŠ'!B$5:B$56,0)),"")</f>
        <v/>
      </c>
      <c r="G22" s="54" t="str">
        <f>IFERROR(INDEX('1VŠ'!P$5:P$56,MATCH(B22,'1VŠ'!B$5:B$56,0)),"")</f>
        <v/>
      </c>
      <c r="H22" s="54" t="str">
        <f>IF(SUM(Tabula8[[#This Row],[1. posms 1. vingrinājums]:[1. posms 3. vingrinājums]])=0,"",SUM(Tabula8[[#This Row],[1. posms 1. vingrinājums]:[1. posms 3. vingrinājums]]))</f>
        <v/>
      </c>
      <c r="I22" s="60" t="str">
        <f>IFERROR(INDEX('2VŠ'!G$5:G$56,MATCH(B22,'2VŠ'!B$5:B$56,0)),"")</f>
        <v/>
      </c>
      <c r="J22" s="60" t="str">
        <f>IFERROR(INDEX('2VŠ'!K$5:K$56,MATCH(B22,'2VŠ'!B$5:B$56,0)),"")</f>
        <v/>
      </c>
      <c r="K22" s="60" t="str">
        <f>IFERROR(INDEX('2VŠ'!O$5:O$56,MATCH(B22,'2VŠ'!B$5:B$56,0)),"")</f>
        <v/>
      </c>
      <c r="L22" s="54" t="str">
        <f>IFERROR(INDEX('2VŠ'!P$5:P$56,MATCH(B22,'2VŠ'!B$5:B$56,0)),"")</f>
        <v/>
      </c>
      <c r="M22" s="54" t="str">
        <f>IF(SUM(Tabula8[[#This Row],[2. posms 1. vingrinājums]:[2. posms 3. vingrinājums]])=0,"",SUM(Tabula8[[#This Row],[2. posms 1. vingrinājums]:[2. posms 3. vingrinājums]]))</f>
        <v/>
      </c>
      <c r="N22" s="62" t="str">
        <f>IFERROR(INDEX('3VŠ'!G$5:G$56,MATCH(B22,'3VŠ'!B$5:B$56,0)),"")</f>
        <v/>
      </c>
      <c r="O22" s="62" t="str">
        <f>IFERROR(INDEX('3VŠ'!K$5:K$56,MATCH(B22,'3VŠ'!B$5:B$56,0)),"")</f>
        <v/>
      </c>
      <c r="P22" s="63" t="str">
        <f>IFERROR(INDEX('3VŠ'!O$5:O$56,MATCH(B22,'3VŠ'!B$5:B$56,0)),"")</f>
        <v/>
      </c>
      <c r="Q22" s="54" t="str">
        <f>IFERROR(INDEX('3VŠ'!P$5:P$56,MATCH(B22,'3VŠ'!B$5:B$56,0)),"")</f>
        <v/>
      </c>
      <c r="R22" s="77" t="str">
        <f>IF(SUM(N22:O22:P22)=0,"",SUM(N22:O22:P22))</f>
        <v/>
      </c>
      <c r="S22" s="79" t="str">
        <f t="shared" si="0"/>
        <v/>
      </c>
      <c r="T22" s="54" t="str">
        <f t="shared" si="1"/>
        <v/>
      </c>
      <c r="U22" s="54" t="str">
        <f t="shared" si="2"/>
        <v/>
      </c>
      <c r="V22" s="50" t="str">
        <f>IFERROR(INDEX('1VŠ'!P$5:P$56,MATCH(B22,'1VŠ'!B$5:B$56,0)),"")</f>
        <v/>
      </c>
      <c r="W22" s="50" t="str">
        <f>IFERROR(INDEX('2VŠ'!P$5:P$56,MATCH(B22,'2VŠ'!B$5:B$56,0)),"")</f>
        <v/>
      </c>
      <c r="X22" s="50" t="str">
        <f>IFERROR(INDEX('3VŠ'!P$5:P$56,MATCH(B22,'3VŠ'!B$5:B$56,0)),"")</f>
        <v/>
      </c>
      <c r="Y22" s="50" t="str">
        <f>IFERROR(INDEX('1VŠ'!Q$5:Q$56,MATCH(B22,'1VŠ'!B$5:B$56,0)),"")</f>
        <v/>
      </c>
      <c r="Z22" s="50" t="str">
        <f>IFERROR(INDEX('2VŠ'!Q$5:Q$56,MATCH(B22,'2VŠ'!B$5:B$56,0)),"")</f>
        <v/>
      </c>
      <c r="AA22" s="50" t="str">
        <f>IFERROR(INDEX('3VŠ'!Q$5:Q$56,MATCH(B22,'3VŠ'!B$5:B$56,0)),"")</f>
        <v/>
      </c>
    </row>
    <row r="23" spans="1:27" ht="15.75" x14ac:dyDescent="0.25">
      <c r="A23" s="28">
        <v>19</v>
      </c>
      <c r="B23" s="9"/>
      <c r="C23" s="35"/>
      <c r="D23" s="59" t="str">
        <f>IFERROR(INDEX('1VŠ'!G$5:G$56,MATCH(B23,'1VŠ'!B$5:B$56,0)),"")</f>
        <v/>
      </c>
      <c r="E23" s="59" t="str">
        <f>IFERROR(INDEX('1VŠ'!K$5:K$56,MATCH(B23,'1VŠ'!B$5:B$56,0)),"")</f>
        <v/>
      </c>
      <c r="F23" s="59" t="str">
        <f>IFERROR(INDEX('1VŠ'!O$5:O$56,MATCH(B23,'1VŠ'!B$5:B$56,0)),"")</f>
        <v/>
      </c>
      <c r="G23" s="54" t="str">
        <f>IFERROR(INDEX('1VŠ'!P$5:P$56,MATCH(B23,'1VŠ'!B$5:B$56,0)),"")</f>
        <v/>
      </c>
      <c r="H23" s="54" t="str">
        <f>IF(SUM(Tabula8[[#This Row],[1. posms 1. vingrinājums]:[1. posms 3. vingrinājums]])=0,"",SUM(Tabula8[[#This Row],[1. posms 1. vingrinājums]:[1. posms 3. vingrinājums]]))</f>
        <v/>
      </c>
      <c r="I23" s="60" t="str">
        <f>IFERROR(INDEX('2VŠ'!G$5:G$56,MATCH(B23,'2VŠ'!B$5:B$56,0)),"")</f>
        <v/>
      </c>
      <c r="J23" s="60" t="str">
        <f>IFERROR(INDEX('2VŠ'!K$5:K$56,MATCH(B23,'2VŠ'!B$5:B$56,0)),"")</f>
        <v/>
      </c>
      <c r="K23" s="60" t="str">
        <f>IFERROR(INDEX('2VŠ'!O$5:O$56,MATCH(B23,'2VŠ'!B$5:B$56,0)),"")</f>
        <v/>
      </c>
      <c r="L23" s="54" t="str">
        <f>IFERROR(INDEX('2VŠ'!P$5:P$56,MATCH(B23,'2VŠ'!B$5:B$56,0)),"")</f>
        <v/>
      </c>
      <c r="M23" s="54" t="str">
        <f>IF(SUM(Tabula8[[#This Row],[2. posms 1. vingrinājums]:[2. posms 3. vingrinājums]])=0,"",SUM(Tabula8[[#This Row],[2. posms 1. vingrinājums]:[2. posms 3. vingrinājums]]))</f>
        <v/>
      </c>
      <c r="N23" s="62" t="str">
        <f>IFERROR(INDEX('3VŠ'!G$5:G$56,MATCH(B23,'3VŠ'!B$5:B$56,0)),"")</f>
        <v/>
      </c>
      <c r="O23" s="62" t="str">
        <f>IFERROR(INDEX('3VŠ'!K$5:K$56,MATCH(B23,'3VŠ'!B$5:B$56,0)),"")</f>
        <v/>
      </c>
      <c r="P23" s="63" t="str">
        <f>IFERROR(INDEX('3VŠ'!O$5:O$56,MATCH(B23,'3VŠ'!B$5:B$56,0)),"")</f>
        <v/>
      </c>
      <c r="Q23" s="54" t="str">
        <f>IFERROR(INDEX('3VŠ'!P$5:P$56,MATCH(B23,'3VŠ'!B$5:B$56,0)),"")</f>
        <v/>
      </c>
      <c r="R23" s="77" t="str">
        <f>IF(SUM(N23:O23:P23)=0,"",SUM(N23:O23:P23))</f>
        <v/>
      </c>
      <c r="S23" s="79" t="str">
        <f t="shared" si="0"/>
        <v/>
      </c>
      <c r="T23" s="54" t="str">
        <f t="shared" si="1"/>
        <v/>
      </c>
      <c r="U23" s="54" t="str">
        <f t="shared" si="2"/>
        <v/>
      </c>
      <c r="V23" s="50" t="str">
        <f>IFERROR(INDEX('1VŠ'!P$5:P$56,MATCH(B23,'1VŠ'!B$5:B$56,0)),"")</f>
        <v/>
      </c>
      <c r="W23" s="50" t="str">
        <f>IFERROR(INDEX('2VŠ'!P$5:P$56,MATCH(B23,'2VŠ'!B$5:B$56,0)),"")</f>
        <v/>
      </c>
      <c r="X23" s="50" t="str">
        <f>IFERROR(INDEX('3VŠ'!P$5:P$56,MATCH(B23,'3VŠ'!B$5:B$56,0)),"")</f>
        <v/>
      </c>
      <c r="Y23" s="50" t="str">
        <f>IFERROR(INDEX('1VŠ'!Q$5:Q$56,MATCH(B23,'1VŠ'!B$5:B$56,0)),"")</f>
        <v/>
      </c>
      <c r="Z23" s="50" t="str">
        <f>IFERROR(INDEX('2VŠ'!Q$5:Q$56,MATCH(B23,'2VŠ'!B$5:B$56,0)),"")</f>
        <v/>
      </c>
      <c r="AA23" s="50" t="str">
        <f>IFERROR(INDEX('3VŠ'!Q$5:Q$56,MATCH(B23,'3VŠ'!B$5:B$56,0)),"")</f>
        <v/>
      </c>
    </row>
    <row r="24" spans="1:27" ht="15.75" x14ac:dyDescent="0.25">
      <c r="A24" s="28">
        <v>20</v>
      </c>
      <c r="B24" s="9"/>
      <c r="C24" s="35"/>
      <c r="D24" s="59" t="str">
        <f>IFERROR(INDEX('1VŠ'!G$5:G$56,MATCH(B24,'1VŠ'!B$5:B$56,0)),"")</f>
        <v/>
      </c>
      <c r="E24" s="59" t="str">
        <f>IFERROR(INDEX('1VŠ'!K$5:K$56,MATCH(B24,'1VŠ'!B$5:B$56,0)),"")</f>
        <v/>
      </c>
      <c r="F24" s="59" t="str">
        <f>IFERROR(INDEX('1VŠ'!O$5:O$56,MATCH(B24,'1VŠ'!B$5:B$56,0)),"")</f>
        <v/>
      </c>
      <c r="G24" s="54" t="str">
        <f>IFERROR(INDEX('1VŠ'!P$5:P$56,MATCH(B24,'1VŠ'!B$5:B$56,0)),"")</f>
        <v/>
      </c>
      <c r="H24" s="54" t="str">
        <f>IF(SUM(Tabula8[[#This Row],[1. posms 1. vingrinājums]:[1. posms 3. vingrinājums]])=0,"",SUM(Tabula8[[#This Row],[1. posms 1. vingrinājums]:[1. posms 3. vingrinājums]]))</f>
        <v/>
      </c>
      <c r="I24" s="60" t="str">
        <f>IFERROR(INDEX('2VŠ'!G$5:G$56,MATCH(B24,'2VŠ'!B$5:B$56,0)),"")</f>
        <v/>
      </c>
      <c r="J24" s="60" t="str">
        <f>IFERROR(INDEX('2VŠ'!K$5:K$56,MATCH(B24,'2VŠ'!B$5:B$56,0)),"")</f>
        <v/>
      </c>
      <c r="K24" s="60" t="str">
        <f>IFERROR(INDEX('2VŠ'!O$5:O$56,MATCH(B24,'2VŠ'!B$5:B$56,0)),"")</f>
        <v/>
      </c>
      <c r="L24" s="54" t="str">
        <f>IFERROR(INDEX('2VŠ'!P$5:P$56,MATCH(B24,'2VŠ'!B$5:B$56,0)),"")</f>
        <v/>
      </c>
      <c r="M24" s="54" t="str">
        <f>IF(SUM(Tabula8[[#This Row],[2. posms 1. vingrinājums]:[2. posms 3. vingrinājums]])=0,"",SUM(Tabula8[[#This Row],[2. posms 1. vingrinājums]:[2. posms 3. vingrinājums]]))</f>
        <v/>
      </c>
      <c r="N24" s="62" t="str">
        <f>IFERROR(INDEX('3VŠ'!G$5:G$56,MATCH(B24,'3VŠ'!B$5:B$56,0)),"")</f>
        <v/>
      </c>
      <c r="O24" s="62" t="str">
        <f>IFERROR(INDEX('3VŠ'!K$5:K$56,MATCH(B24,'3VŠ'!B$5:B$56,0)),"")</f>
        <v/>
      </c>
      <c r="P24" s="63" t="str">
        <f>IFERROR(INDEX('3VŠ'!O$5:O$56,MATCH(B24,'3VŠ'!B$5:B$56,0)),"")</f>
        <v/>
      </c>
      <c r="Q24" s="54" t="str">
        <f>IFERROR(INDEX('3VŠ'!P$5:P$56,MATCH(B24,'3VŠ'!B$5:B$56,0)),"")</f>
        <v/>
      </c>
      <c r="R24" s="77" t="str">
        <f>IF(SUM(N24:O24:P24)=0,"",SUM(N24:O24:P24))</f>
        <v/>
      </c>
      <c r="S24" s="79" t="str">
        <f t="shared" si="0"/>
        <v/>
      </c>
      <c r="T24" s="54" t="str">
        <f t="shared" si="1"/>
        <v/>
      </c>
      <c r="U24" s="54" t="str">
        <f t="shared" si="2"/>
        <v/>
      </c>
      <c r="V24" s="50" t="str">
        <f>IFERROR(INDEX('1VŠ'!P$5:P$56,MATCH(B24,'1VŠ'!B$5:B$56,0)),"")</f>
        <v/>
      </c>
      <c r="W24" s="50" t="str">
        <f>IFERROR(INDEX('2VŠ'!P$5:P$56,MATCH(B24,'2VŠ'!B$5:B$56,0)),"")</f>
        <v/>
      </c>
      <c r="X24" s="50" t="str">
        <f>IFERROR(INDEX('3VŠ'!P$5:P$56,MATCH(B24,'3VŠ'!B$5:B$56,0)),"")</f>
        <v/>
      </c>
      <c r="Y24" s="50" t="str">
        <f>IFERROR(INDEX('1VŠ'!Q$5:Q$56,MATCH(B24,'1VŠ'!B$5:B$56,0)),"")</f>
        <v/>
      </c>
      <c r="Z24" s="50" t="str">
        <f>IFERROR(INDEX('2VŠ'!Q$5:Q$56,MATCH(B24,'2VŠ'!B$5:B$56,0)),"")</f>
        <v/>
      </c>
      <c r="AA24" s="50" t="str">
        <f>IFERROR(INDEX('3VŠ'!Q$5:Q$56,MATCH(B24,'3VŠ'!B$5:B$56,0)),"")</f>
        <v/>
      </c>
    </row>
    <row r="25" spans="1:27" ht="15.75" x14ac:dyDescent="0.25">
      <c r="A25" s="28">
        <v>21</v>
      </c>
      <c r="B25" s="9"/>
      <c r="C25" s="35"/>
      <c r="D25" s="59" t="str">
        <f>IFERROR(INDEX('1VŠ'!G$5:G$56,MATCH(B25,'1VŠ'!B$5:B$56,0)),"")</f>
        <v/>
      </c>
      <c r="E25" s="59" t="str">
        <f>IFERROR(INDEX('1VŠ'!K$5:K$56,MATCH(B25,'1VŠ'!B$5:B$56,0)),"")</f>
        <v/>
      </c>
      <c r="F25" s="59" t="str">
        <f>IFERROR(INDEX('1VŠ'!O$5:O$56,MATCH(B25,'1VŠ'!B$5:B$56,0)),"")</f>
        <v/>
      </c>
      <c r="G25" s="54" t="str">
        <f>IFERROR(INDEX('1VŠ'!P$5:P$56,MATCH(B25,'1VŠ'!B$5:B$56,0)),"")</f>
        <v/>
      </c>
      <c r="H25" s="54" t="str">
        <f>IF(SUM(Tabula8[[#This Row],[1. posms 1. vingrinājums]:[1. posms 3. vingrinājums]])=0,"",SUM(Tabula8[[#This Row],[1. posms 1. vingrinājums]:[1. posms 3. vingrinājums]]))</f>
        <v/>
      </c>
      <c r="I25" s="60" t="str">
        <f>IFERROR(INDEX('2VŠ'!G$5:G$56,MATCH(B25,'2VŠ'!B$5:B$56,0)),"")</f>
        <v/>
      </c>
      <c r="J25" s="60" t="str">
        <f>IFERROR(INDEX('2VŠ'!K$5:K$56,MATCH(B25,'2VŠ'!B$5:B$56,0)),"")</f>
        <v/>
      </c>
      <c r="K25" s="60" t="str">
        <f>IFERROR(INDEX('2VŠ'!O$5:O$56,MATCH(B25,'2VŠ'!B$5:B$56,0)),"")</f>
        <v/>
      </c>
      <c r="L25" s="54" t="str">
        <f>IFERROR(INDEX('2VŠ'!P$5:P$56,MATCH(B25,'2VŠ'!B$5:B$56,0)),"")</f>
        <v/>
      </c>
      <c r="M25" s="54" t="str">
        <f>IF(SUM(Tabula8[[#This Row],[2. posms 1. vingrinājums]:[2. posms 3. vingrinājums]])=0,"",SUM(Tabula8[[#This Row],[2. posms 1. vingrinājums]:[2. posms 3. vingrinājums]]))</f>
        <v/>
      </c>
      <c r="N25" s="62" t="str">
        <f>IFERROR(INDEX('3VŠ'!G$5:G$56,MATCH(B25,'3VŠ'!B$5:B$56,0)),"")</f>
        <v/>
      </c>
      <c r="O25" s="62" t="str">
        <f>IFERROR(INDEX('3VŠ'!K$5:K$56,MATCH(B25,'3VŠ'!B$5:B$56,0)),"")</f>
        <v/>
      </c>
      <c r="P25" s="63" t="str">
        <f>IFERROR(INDEX('3VŠ'!O$5:O$56,MATCH(B25,'3VŠ'!B$5:B$56,0)),"")</f>
        <v/>
      </c>
      <c r="Q25" s="54" t="str">
        <f>IFERROR(INDEX('3VŠ'!P$5:P$56,MATCH(B25,'3VŠ'!B$5:B$56,0)),"")</f>
        <v/>
      </c>
      <c r="R25" s="77" t="str">
        <f>IF(SUM(N25:O25:P25)=0,"",SUM(N25:O25:P25))</f>
        <v/>
      </c>
      <c r="S25" s="79" t="str">
        <f t="shared" si="0"/>
        <v/>
      </c>
      <c r="T25" s="54" t="str">
        <f t="shared" si="1"/>
        <v/>
      </c>
      <c r="U25" s="54" t="str">
        <f t="shared" si="2"/>
        <v/>
      </c>
      <c r="V25" s="50" t="str">
        <f>IFERROR(INDEX('1VŠ'!P$5:P$56,MATCH(B25,'1VŠ'!B$5:B$56,0)),"")</f>
        <v/>
      </c>
      <c r="W25" s="50" t="str">
        <f>IFERROR(INDEX('2VŠ'!P$5:P$56,MATCH(B25,'2VŠ'!B$5:B$56,0)),"")</f>
        <v/>
      </c>
      <c r="X25" s="50" t="str">
        <f>IFERROR(INDEX('3VŠ'!P$5:P$56,MATCH(B25,'3VŠ'!B$5:B$56,0)),"")</f>
        <v/>
      </c>
      <c r="Y25" s="50" t="str">
        <f>IFERROR(INDEX('1VŠ'!Q$5:Q$56,MATCH(B25,'1VŠ'!B$5:B$56,0)),"")</f>
        <v/>
      </c>
      <c r="Z25" s="50" t="str">
        <f>IFERROR(INDEX('2VŠ'!Q$5:Q$56,MATCH(B25,'2VŠ'!B$5:B$56,0)),"")</f>
        <v/>
      </c>
      <c r="AA25" s="50" t="str">
        <f>IFERROR(INDEX('3VŠ'!Q$5:Q$56,MATCH(B25,'3VŠ'!B$5:B$56,0)),"")</f>
        <v/>
      </c>
    </row>
    <row r="26" spans="1:27" ht="15.75" x14ac:dyDescent="0.25">
      <c r="A26" s="28">
        <v>22</v>
      </c>
      <c r="B26" s="9"/>
      <c r="C26" s="35"/>
      <c r="D26" s="59" t="str">
        <f>IFERROR(INDEX('1VŠ'!G$5:G$56,MATCH(B26,'1VŠ'!B$5:B$56,0)),"")</f>
        <v/>
      </c>
      <c r="E26" s="59" t="str">
        <f>IFERROR(INDEX('1VŠ'!K$5:K$56,MATCH(B26,'1VŠ'!B$5:B$56,0)),"")</f>
        <v/>
      </c>
      <c r="F26" s="59" t="str">
        <f>IFERROR(INDEX('1VŠ'!O$5:O$56,MATCH(B26,'1VŠ'!B$5:B$56,0)),"")</f>
        <v/>
      </c>
      <c r="G26" s="54" t="str">
        <f>IFERROR(INDEX('1VŠ'!P$5:P$56,MATCH(B26,'1VŠ'!B$5:B$56,0)),"")</f>
        <v/>
      </c>
      <c r="H26" s="54" t="str">
        <f>IF(SUM(Tabula8[[#This Row],[1. posms 1. vingrinājums]:[1. posms 3. vingrinājums]])=0,"",SUM(Tabula8[[#This Row],[1. posms 1. vingrinājums]:[1. posms 3. vingrinājums]]))</f>
        <v/>
      </c>
      <c r="I26" s="60" t="str">
        <f>IFERROR(INDEX('2VŠ'!G$5:G$56,MATCH(B26,'2VŠ'!B$5:B$56,0)),"")</f>
        <v/>
      </c>
      <c r="J26" s="60" t="str">
        <f>IFERROR(INDEX('2VŠ'!K$5:K$56,MATCH(B26,'2VŠ'!B$5:B$56,0)),"")</f>
        <v/>
      </c>
      <c r="K26" s="60" t="str">
        <f>IFERROR(INDEX('2VŠ'!O$5:O$56,MATCH(B26,'2VŠ'!B$5:B$56,0)),"")</f>
        <v/>
      </c>
      <c r="L26" s="54" t="str">
        <f>IFERROR(INDEX('2VŠ'!P$5:P$56,MATCH(B26,'2VŠ'!B$5:B$56,0)),"")</f>
        <v/>
      </c>
      <c r="M26" s="54" t="str">
        <f>IF(SUM(Tabula8[[#This Row],[2. posms 1. vingrinājums]:[2. posms 3. vingrinājums]])=0,"",SUM(Tabula8[[#This Row],[2. posms 1. vingrinājums]:[2. posms 3. vingrinājums]]))</f>
        <v/>
      </c>
      <c r="N26" s="62" t="str">
        <f>IFERROR(INDEX('3VŠ'!G$5:G$56,MATCH(B26,'3VŠ'!B$5:B$56,0)),"")</f>
        <v/>
      </c>
      <c r="O26" s="62" t="str">
        <f>IFERROR(INDEX('3VŠ'!K$5:K$56,MATCH(B26,'3VŠ'!B$5:B$56,0)),"")</f>
        <v/>
      </c>
      <c r="P26" s="63" t="str">
        <f>IFERROR(INDEX('3VŠ'!O$5:O$56,MATCH(B26,'3VŠ'!B$5:B$56,0)),"")</f>
        <v/>
      </c>
      <c r="Q26" s="54" t="str">
        <f>IFERROR(INDEX('3VŠ'!P$5:P$56,MATCH(B26,'3VŠ'!B$5:B$56,0)),"")</f>
        <v/>
      </c>
      <c r="R26" s="77" t="str">
        <f>IF(SUM(N26:O26:P26)=0,"",SUM(N26:O26:P26))</f>
        <v/>
      </c>
      <c r="S26" s="79" t="str">
        <f t="shared" si="0"/>
        <v/>
      </c>
      <c r="T26" s="54" t="str">
        <f t="shared" si="1"/>
        <v/>
      </c>
      <c r="U26" s="54" t="str">
        <f t="shared" si="2"/>
        <v/>
      </c>
      <c r="V26" s="50" t="str">
        <f>IFERROR(INDEX('1VŠ'!P$5:P$56,MATCH(B26,'1VŠ'!B$5:B$56,0)),"")</f>
        <v/>
      </c>
      <c r="W26" s="50" t="str">
        <f>IFERROR(INDEX('2VŠ'!P$5:P$56,MATCH(B26,'2VŠ'!B$5:B$56,0)),"")</f>
        <v/>
      </c>
      <c r="X26" s="50" t="str">
        <f>IFERROR(INDEX('3VŠ'!P$5:P$56,MATCH(B26,'3VŠ'!B$5:B$56,0)),"")</f>
        <v/>
      </c>
      <c r="Y26" s="50" t="str">
        <f>IFERROR(INDEX('1VŠ'!Q$5:Q$56,MATCH(B26,'1VŠ'!B$5:B$56,0)),"")</f>
        <v/>
      </c>
      <c r="Z26" s="50" t="str">
        <f>IFERROR(INDEX('2VŠ'!Q$5:Q$56,MATCH(B26,'2VŠ'!B$5:B$56,0)),"")</f>
        <v/>
      </c>
      <c r="AA26" s="50" t="str">
        <f>IFERROR(INDEX('3VŠ'!Q$5:Q$56,MATCH(B26,'3VŠ'!B$5:B$56,0)),"")</f>
        <v/>
      </c>
    </row>
    <row r="27" spans="1:27" ht="15.75" x14ac:dyDescent="0.25">
      <c r="A27" s="28">
        <v>23</v>
      </c>
      <c r="B27" s="9"/>
      <c r="C27" s="35"/>
      <c r="D27" s="59" t="str">
        <f>IFERROR(INDEX('1VŠ'!G$5:G$56,MATCH(B27,'1VŠ'!B$5:B$56,0)),"")</f>
        <v/>
      </c>
      <c r="E27" s="59" t="str">
        <f>IFERROR(INDEX('1VŠ'!K$5:K$56,MATCH(B27,'1VŠ'!B$5:B$56,0)),"")</f>
        <v/>
      </c>
      <c r="F27" s="59" t="str">
        <f>IFERROR(INDEX('1VŠ'!O$5:O$56,MATCH(B27,'1VŠ'!B$5:B$56,0)),"")</f>
        <v/>
      </c>
      <c r="G27" s="54" t="str">
        <f>IFERROR(INDEX('1VŠ'!P$5:P$56,MATCH(B27,'1VŠ'!B$5:B$56,0)),"")</f>
        <v/>
      </c>
      <c r="H27" s="54" t="str">
        <f>IF(SUM(Tabula8[[#This Row],[1. posms 1. vingrinājums]:[1. posms 3. vingrinājums]])=0,"",SUM(Tabula8[[#This Row],[1. posms 1. vingrinājums]:[1. posms 3. vingrinājums]]))</f>
        <v/>
      </c>
      <c r="I27" s="60" t="str">
        <f>IFERROR(INDEX('2VŠ'!G$5:G$56,MATCH(B27,'2VŠ'!B$5:B$56,0)),"")</f>
        <v/>
      </c>
      <c r="J27" s="60" t="str">
        <f>IFERROR(INDEX('2VŠ'!K$5:K$56,MATCH(B27,'2VŠ'!B$5:B$56,0)),"")</f>
        <v/>
      </c>
      <c r="K27" s="60" t="str">
        <f>IFERROR(INDEX('2VŠ'!O$5:O$56,MATCH(B27,'2VŠ'!B$5:B$56,0)),"")</f>
        <v/>
      </c>
      <c r="L27" s="54" t="str">
        <f>IFERROR(INDEX('2VŠ'!P$5:P$56,MATCH(B27,'2VŠ'!B$5:B$56,0)),"")</f>
        <v/>
      </c>
      <c r="M27" s="54" t="str">
        <f>IF(SUM(Tabula8[[#This Row],[2. posms 1. vingrinājums]:[2. posms 3. vingrinājums]])=0,"",SUM(Tabula8[[#This Row],[2. posms 1. vingrinājums]:[2. posms 3. vingrinājums]]))</f>
        <v/>
      </c>
      <c r="N27" s="62" t="str">
        <f>IFERROR(INDEX('3VŠ'!G$5:G$56,MATCH(B27,'3VŠ'!B$5:B$56,0)),"")</f>
        <v/>
      </c>
      <c r="O27" s="62" t="str">
        <f>IFERROR(INDEX('3VŠ'!K$5:K$56,MATCH(B27,'3VŠ'!B$5:B$56,0)),"")</f>
        <v/>
      </c>
      <c r="P27" s="63" t="str">
        <f>IFERROR(INDEX('3VŠ'!O$5:O$56,MATCH(B27,'3VŠ'!B$5:B$56,0)),"")</f>
        <v/>
      </c>
      <c r="Q27" s="54" t="str">
        <f>IFERROR(INDEX('3VŠ'!P$5:P$56,MATCH(B27,'3VŠ'!B$5:B$56,0)),"")</f>
        <v/>
      </c>
      <c r="R27" s="77" t="str">
        <f>IF(SUM(N27:O27:P27)=0,"",SUM(N27:O27:P27))</f>
        <v/>
      </c>
      <c r="S27" s="79" t="str">
        <f t="shared" si="0"/>
        <v/>
      </c>
      <c r="T27" s="54" t="str">
        <f t="shared" si="1"/>
        <v/>
      </c>
      <c r="U27" s="54" t="str">
        <f t="shared" si="2"/>
        <v/>
      </c>
      <c r="V27" s="50" t="str">
        <f>IFERROR(INDEX('1VŠ'!P$5:P$56,MATCH(B27,'1VŠ'!B$5:B$56,0)),"")</f>
        <v/>
      </c>
      <c r="W27" s="50" t="str">
        <f>IFERROR(INDEX('2VŠ'!P$5:P$56,MATCH(B27,'2VŠ'!B$5:B$56,0)),"")</f>
        <v/>
      </c>
      <c r="X27" s="50" t="str">
        <f>IFERROR(INDEX('3VŠ'!P$5:P$56,MATCH(B27,'3VŠ'!B$5:B$56,0)),"")</f>
        <v/>
      </c>
      <c r="Y27" s="50" t="str">
        <f>IFERROR(INDEX('1VŠ'!Q$5:Q$56,MATCH(B27,'1VŠ'!B$5:B$56,0)),"")</f>
        <v/>
      </c>
      <c r="Z27" s="50" t="str">
        <f>IFERROR(INDEX('2VŠ'!Q$5:Q$56,MATCH(B27,'2VŠ'!B$5:B$56,0)),"")</f>
        <v/>
      </c>
      <c r="AA27" s="50" t="str">
        <f>IFERROR(INDEX('3VŠ'!Q$5:Q$56,MATCH(B27,'3VŠ'!B$5:B$56,0)),"")</f>
        <v/>
      </c>
    </row>
    <row r="28" spans="1:27" ht="15.75" x14ac:dyDescent="0.25">
      <c r="A28" s="28">
        <v>24</v>
      </c>
      <c r="B28" s="9"/>
      <c r="C28" s="35"/>
      <c r="D28" s="59" t="str">
        <f>IFERROR(INDEX('1VŠ'!G$5:G$56,MATCH(B28,'1VŠ'!B$5:B$56,0)),"")</f>
        <v/>
      </c>
      <c r="E28" s="59" t="str">
        <f>IFERROR(INDEX('1VŠ'!K$5:K$56,MATCH(B28,'1VŠ'!B$5:B$56,0)),"")</f>
        <v/>
      </c>
      <c r="F28" s="59" t="str">
        <f>IFERROR(INDEX('1VŠ'!O$5:O$56,MATCH(B28,'1VŠ'!B$5:B$56,0)),"")</f>
        <v/>
      </c>
      <c r="G28" s="54" t="str">
        <f>IFERROR(INDEX('1VŠ'!P$5:P$56,MATCH(B28,'1VŠ'!B$5:B$56,0)),"")</f>
        <v/>
      </c>
      <c r="H28" s="54" t="str">
        <f>IF(SUM(Tabula8[[#This Row],[1. posms 1. vingrinājums]:[1. posms 3. vingrinājums]])=0,"",SUM(Tabula8[[#This Row],[1. posms 1. vingrinājums]:[1. posms 3. vingrinājums]]))</f>
        <v/>
      </c>
      <c r="I28" s="60" t="str">
        <f>IFERROR(INDEX('2VŠ'!G$5:G$56,MATCH(B28,'2VŠ'!B$5:B$56,0)),"")</f>
        <v/>
      </c>
      <c r="J28" s="60" t="str">
        <f>IFERROR(INDEX('2VŠ'!K$5:K$56,MATCH(B28,'2VŠ'!B$5:B$56,0)),"")</f>
        <v/>
      </c>
      <c r="K28" s="60" t="str">
        <f>IFERROR(INDEX('2VŠ'!O$5:O$56,MATCH(B28,'2VŠ'!B$5:B$56,0)),"")</f>
        <v/>
      </c>
      <c r="L28" s="54" t="str">
        <f>IFERROR(INDEX('2VŠ'!P$5:P$56,MATCH(B28,'2VŠ'!B$5:B$56,0)),"")</f>
        <v/>
      </c>
      <c r="M28" s="54" t="str">
        <f>IF(SUM(Tabula8[[#This Row],[2. posms 1. vingrinājums]:[2. posms 3. vingrinājums]])=0,"",SUM(Tabula8[[#This Row],[2. posms 1. vingrinājums]:[2. posms 3. vingrinājums]]))</f>
        <v/>
      </c>
      <c r="N28" s="62" t="str">
        <f>IFERROR(INDEX('3VŠ'!G$5:G$56,MATCH(B28,'3VŠ'!B$5:B$56,0)),"")</f>
        <v/>
      </c>
      <c r="O28" s="62" t="str">
        <f>IFERROR(INDEX('3VŠ'!K$5:K$56,MATCH(B28,'3VŠ'!B$5:B$56,0)),"")</f>
        <v/>
      </c>
      <c r="P28" s="63" t="str">
        <f>IFERROR(INDEX('3VŠ'!O$5:O$56,MATCH(B28,'3VŠ'!B$5:B$56,0)),"")</f>
        <v/>
      </c>
      <c r="Q28" s="54" t="str">
        <f>IFERROR(INDEX('3VŠ'!P$5:P$56,MATCH(B28,'3VŠ'!B$5:B$56,0)),"")</f>
        <v/>
      </c>
      <c r="R28" s="77" t="str">
        <f>IF(SUM(N28:O28:P28)=0,"",SUM(N28:O28:P28))</f>
        <v/>
      </c>
      <c r="S28" s="79" t="str">
        <f t="shared" si="0"/>
        <v/>
      </c>
      <c r="T28" s="54" t="str">
        <f t="shared" si="1"/>
        <v/>
      </c>
      <c r="U28" s="54" t="str">
        <f t="shared" si="2"/>
        <v/>
      </c>
      <c r="V28" s="50" t="str">
        <f>IFERROR(INDEX('1VŠ'!P$5:P$56,MATCH(B28,'1VŠ'!B$5:B$56,0)),"")</f>
        <v/>
      </c>
      <c r="W28" s="50" t="str">
        <f>IFERROR(INDEX('2VŠ'!P$5:P$56,MATCH(B28,'2VŠ'!B$5:B$56,0)),"")</f>
        <v/>
      </c>
      <c r="X28" s="50" t="str">
        <f>IFERROR(INDEX('3VŠ'!P$5:P$56,MATCH(B28,'3VŠ'!B$5:B$56,0)),"")</f>
        <v/>
      </c>
      <c r="Y28" s="50" t="str">
        <f>IFERROR(INDEX('1VŠ'!Q$5:Q$56,MATCH(B28,'1VŠ'!B$5:B$56,0)),"")</f>
        <v/>
      </c>
      <c r="Z28" s="50" t="str">
        <f>IFERROR(INDEX('2VŠ'!Q$5:Q$56,MATCH(B28,'2VŠ'!B$5:B$56,0)),"")</f>
        <v/>
      </c>
      <c r="AA28" s="50" t="str">
        <f>IFERROR(INDEX('3VŠ'!Q$5:Q$56,MATCH(B28,'3VŠ'!B$5:B$56,0)),"")</f>
        <v/>
      </c>
    </row>
    <row r="29" spans="1:27" ht="15.75" x14ac:dyDescent="0.25">
      <c r="A29" s="28">
        <v>25</v>
      </c>
      <c r="B29" s="9"/>
      <c r="C29" s="35"/>
      <c r="D29" s="59" t="str">
        <f>IFERROR(INDEX('1VŠ'!G$5:G$56,MATCH(B29,'1VŠ'!B$5:B$56,0)),"")</f>
        <v/>
      </c>
      <c r="E29" s="59" t="str">
        <f>IFERROR(INDEX('1VŠ'!K$5:K$56,MATCH(B29,'1VŠ'!B$5:B$56,0)),"")</f>
        <v/>
      </c>
      <c r="F29" s="59" t="str">
        <f>IFERROR(INDEX('1VŠ'!O$5:O$56,MATCH(B29,'1VŠ'!B$5:B$56,0)),"")</f>
        <v/>
      </c>
      <c r="G29" s="54" t="str">
        <f>IFERROR(INDEX('1VŠ'!P$5:P$56,MATCH(B29,'1VŠ'!B$5:B$56,0)),"")</f>
        <v/>
      </c>
      <c r="H29" s="54" t="str">
        <f>IF(SUM(Tabula8[[#This Row],[1. posms 1. vingrinājums]:[1. posms 3. vingrinājums]])=0,"",SUM(Tabula8[[#This Row],[1. posms 1. vingrinājums]:[1. posms 3. vingrinājums]]))</f>
        <v/>
      </c>
      <c r="I29" s="60" t="str">
        <f>IFERROR(INDEX('2VŠ'!G$5:G$56,MATCH(B29,'2VŠ'!B$5:B$56,0)),"")</f>
        <v/>
      </c>
      <c r="J29" s="60" t="str">
        <f>IFERROR(INDEX('2VŠ'!K$5:K$56,MATCH(B29,'2VŠ'!B$5:B$56,0)),"")</f>
        <v/>
      </c>
      <c r="K29" s="60" t="str">
        <f>IFERROR(INDEX('2VŠ'!O$5:O$56,MATCH(B29,'2VŠ'!B$5:B$56,0)),"")</f>
        <v/>
      </c>
      <c r="L29" s="54" t="str">
        <f>IFERROR(INDEX('2VŠ'!P$5:P$56,MATCH(B29,'2VŠ'!B$5:B$56,0)),"")</f>
        <v/>
      </c>
      <c r="M29" s="54" t="str">
        <f>IF(SUM(Tabula8[[#This Row],[2. posms 1. vingrinājums]:[2. posms 3. vingrinājums]])=0,"",SUM(Tabula8[[#This Row],[2. posms 1. vingrinājums]:[2. posms 3. vingrinājums]]))</f>
        <v/>
      </c>
      <c r="N29" s="62" t="str">
        <f>IFERROR(INDEX('3VŠ'!G$5:G$56,MATCH(B29,'3VŠ'!B$5:B$56,0)),"")</f>
        <v/>
      </c>
      <c r="O29" s="62" t="str">
        <f>IFERROR(INDEX('3VŠ'!K$5:K$56,MATCH(B29,'3VŠ'!B$5:B$56,0)),"")</f>
        <v/>
      </c>
      <c r="P29" s="63" t="str">
        <f>IFERROR(INDEX('3VŠ'!O$5:O$56,MATCH(B29,'3VŠ'!B$5:B$56,0)),"")</f>
        <v/>
      </c>
      <c r="Q29" s="54" t="str">
        <f>IFERROR(INDEX('3VŠ'!P$5:P$56,MATCH(B29,'3VŠ'!B$5:B$56,0)),"")</f>
        <v/>
      </c>
      <c r="R29" s="77" t="str">
        <f>IF(SUM(N29:O29:P29)=0,"",SUM(N29:O29:P29))</f>
        <v/>
      </c>
      <c r="S29" s="79" t="str">
        <f t="shared" si="0"/>
        <v/>
      </c>
      <c r="T29" s="54" t="str">
        <f t="shared" si="1"/>
        <v/>
      </c>
      <c r="U29" s="54" t="str">
        <f t="shared" si="2"/>
        <v/>
      </c>
      <c r="V29" s="50" t="str">
        <f>IFERROR(INDEX('1VŠ'!P$5:P$56,MATCH(B29,'1VŠ'!B$5:B$56,0)),"")</f>
        <v/>
      </c>
      <c r="W29" s="50" t="str">
        <f>IFERROR(INDEX('2VŠ'!P$5:P$56,MATCH(B29,'2VŠ'!B$5:B$56,0)),"")</f>
        <v/>
      </c>
      <c r="X29" s="50" t="str">
        <f>IFERROR(INDEX('3VŠ'!P$5:P$56,MATCH(B29,'3VŠ'!B$5:B$56,0)),"")</f>
        <v/>
      </c>
      <c r="Y29" s="50" t="str">
        <f>IFERROR(INDEX('1VŠ'!Q$5:Q$56,MATCH(B29,'1VŠ'!B$5:B$56,0)),"")</f>
        <v/>
      </c>
      <c r="Z29" s="50" t="str">
        <f>IFERROR(INDEX('2VŠ'!Q$5:Q$56,MATCH(B29,'2VŠ'!B$5:B$56,0)),"")</f>
        <v/>
      </c>
      <c r="AA29" s="50" t="str">
        <f>IFERROR(INDEX('3VŠ'!Q$5:Q$56,MATCH(B29,'3VŠ'!B$5:B$56,0)),"")</f>
        <v/>
      </c>
    </row>
    <row r="30" spans="1:27" ht="15.75" x14ac:dyDescent="0.25">
      <c r="A30" s="28">
        <v>26</v>
      </c>
      <c r="B30" s="9"/>
      <c r="C30" s="35"/>
      <c r="D30" s="59" t="str">
        <f>IFERROR(INDEX('1VŠ'!G$5:G$56,MATCH(B30,'1VŠ'!B$5:B$56,0)),"")</f>
        <v/>
      </c>
      <c r="E30" s="59" t="str">
        <f>IFERROR(INDEX('1VŠ'!K$5:K$56,MATCH(B30,'1VŠ'!B$5:B$56,0)),"")</f>
        <v/>
      </c>
      <c r="F30" s="59" t="str">
        <f>IFERROR(INDEX('1VŠ'!O$5:O$56,MATCH(B30,'1VŠ'!B$5:B$56,0)),"")</f>
        <v/>
      </c>
      <c r="G30" s="54" t="str">
        <f>IFERROR(INDEX('1VŠ'!P$5:P$56,MATCH(B30,'1VŠ'!B$5:B$56,0)),"")</f>
        <v/>
      </c>
      <c r="H30" s="54" t="str">
        <f>IF(SUM(Tabula8[[#This Row],[1. posms 1. vingrinājums]:[1. posms 3. vingrinājums]])=0,"",SUM(Tabula8[[#This Row],[1. posms 1. vingrinājums]:[1. posms 3. vingrinājums]]))</f>
        <v/>
      </c>
      <c r="I30" s="60" t="str">
        <f>IFERROR(INDEX('2VŠ'!G$5:G$56,MATCH(B30,'2VŠ'!B$5:B$56,0)),"")</f>
        <v/>
      </c>
      <c r="J30" s="60" t="str">
        <f>IFERROR(INDEX('2VŠ'!K$5:K$56,MATCH(B30,'2VŠ'!B$5:B$56,0)),"")</f>
        <v/>
      </c>
      <c r="K30" s="60" t="str">
        <f>IFERROR(INDEX('2VŠ'!O$5:O$56,MATCH(B30,'2VŠ'!B$5:B$56,0)),"")</f>
        <v/>
      </c>
      <c r="L30" s="54" t="str">
        <f>IFERROR(INDEX('2VŠ'!P$5:P$56,MATCH(B30,'2VŠ'!B$5:B$56,0)),"")</f>
        <v/>
      </c>
      <c r="M30" s="54" t="str">
        <f>IF(SUM(Tabula8[[#This Row],[2. posms 1. vingrinājums]:[2. posms 3. vingrinājums]])=0,"",SUM(Tabula8[[#This Row],[2. posms 1. vingrinājums]:[2. posms 3. vingrinājums]]))</f>
        <v/>
      </c>
      <c r="N30" s="62" t="str">
        <f>IFERROR(INDEX('3VŠ'!G$5:G$56,MATCH(B30,'3VŠ'!B$5:B$56,0)),"")</f>
        <v/>
      </c>
      <c r="O30" s="62" t="str">
        <f>IFERROR(INDEX('3VŠ'!K$5:K$56,MATCH(B30,'3VŠ'!B$5:B$56,0)),"")</f>
        <v/>
      </c>
      <c r="P30" s="63" t="str">
        <f>IFERROR(INDEX('3VŠ'!O$5:O$56,MATCH(B30,'3VŠ'!B$5:B$56,0)),"")</f>
        <v/>
      </c>
      <c r="Q30" s="54" t="str">
        <f>IFERROR(INDEX('3VŠ'!P$5:P$56,MATCH(B30,'3VŠ'!B$5:B$56,0)),"")</f>
        <v/>
      </c>
      <c r="R30" s="77" t="str">
        <f>IF(SUM(N30:O30:P30)=0,"",SUM(N30:O30:P30))</f>
        <v/>
      </c>
      <c r="S30" s="79" t="str">
        <f t="shared" si="0"/>
        <v/>
      </c>
      <c r="T30" s="54" t="str">
        <f t="shared" si="1"/>
        <v/>
      </c>
      <c r="U30" s="54" t="str">
        <f t="shared" si="2"/>
        <v/>
      </c>
      <c r="V30" s="50" t="str">
        <f>IFERROR(INDEX('1VŠ'!P$5:P$56,MATCH(B30,'1VŠ'!B$5:B$56,0)),"")</f>
        <v/>
      </c>
      <c r="W30" s="50" t="str">
        <f>IFERROR(INDEX('2VŠ'!P$5:P$56,MATCH(B30,'2VŠ'!B$5:B$56,0)),"")</f>
        <v/>
      </c>
      <c r="X30" s="50" t="str">
        <f>IFERROR(INDEX('3VŠ'!P$5:P$56,MATCH(B30,'3VŠ'!B$5:B$56,0)),"")</f>
        <v/>
      </c>
      <c r="Y30" s="50" t="str">
        <f>IFERROR(INDEX('1VŠ'!Q$5:Q$56,MATCH(B30,'1VŠ'!B$5:B$56,0)),"")</f>
        <v/>
      </c>
      <c r="Z30" s="50" t="str">
        <f>IFERROR(INDEX('2VŠ'!Q$5:Q$56,MATCH(B30,'2VŠ'!B$5:B$56,0)),"")</f>
        <v/>
      </c>
      <c r="AA30" s="50" t="str">
        <f>IFERROR(INDEX('3VŠ'!Q$5:Q$56,MATCH(B30,'3VŠ'!B$5:B$56,0)),"")</f>
        <v/>
      </c>
    </row>
    <row r="31" spans="1:27" ht="15.75" x14ac:dyDescent="0.25">
      <c r="A31" s="28">
        <v>27</v>
      </c>
      <c r="B31" s="9"/>
      <c r="C31" s="35"/>
      <c r="D31" s="59" t="str">
        <f>IFERROR(INDEX('1VŠ'!G$5:G$56,MATCH(B31,'1VŠ'!B$5:B$56,0)),"")</f>
        <v/>
      </c>
      <c r="E31" s="59" t="str">
        <f>IFERROR(INDEX('1VŠ'!K$5:K$56,MATCH(B31,'1VŠ'!B$5:B$56,0)),"")</f>
        <v/>
      </c>
      <c r="F31" s="59" t="str">
        <f>IFERROR(INDEX('1VŠ'!O$5:O$56,MATCH(B31,'1VŠ'!B$5:B$56,0)),"")</f>
        <v/>
      </c>
      <c r="G31" s="54" t="str">
        <f>IFERROR(INDEX('1VŠ'!P$5:P$56,MATCH(B31,'1VŠ'!B$5:B$56,0)),"")</f>
        <v/>
      </c>
      <c r="H31" s="54" t="str">
        <f>IF(SUM(Tabula8[[#This Row],[1. posms 1. vingrinājums]:[1. posms 3. vingrinājums]])=0,"",SUM(Tabula8[[#This Row],[1. posms 1. vingrinājums]:[1. posms 3. vingrinājums]]))</f>
        <v/>
      </c>
      <c r="I31" s="60" t="str">
        <f>IFERROR(INDEX('2VŠ'!G$5:G$56,MATCH(B31,'2VŠ'!B$5:B$56,0)),"")</f>
        <v/>
      </c>
      <c r="J31" s="60" t="str">
        <f>IFERROR(INDEX('2VŠ'!K$5:K$56,MATCH(B31,'2VŠ'!B$5:B$56,0)),"")</f>
        <v/>
      </c>
      <c r="K31" s="60" t="str">
        <f>IFERROR(INDEX('2VŠ'!O$5:O$56,MATCH(B31,'2VŠ'!B$5:B$56,0)),"")</f>
        <v/>
      </c>
      <c r="L31" s="54" t="str">
        <f>IFERROR(INDEX('2VŠ'!P$5:P$56,MATCH(B31,'2VŠ'!B$5:B$56,0)),"")</f>
        <v/>
      </c>
      <c r="M31" s="54" t="str">
        <f>IF(SUM(Tabula8[[#This Row],[2. posms 1. vingrinājums]:[2. posms 3. vingrinājums]])=0,"",SUM(Tabula8[[#This Row],[2. posms 1. vingrinājums]:[2. posms 3. vingrinājums]]))</f>
        <v/>
      </c>
      <c r="N31" s="62" t="str">
        <f>IFERROR(INDEX('3VŠ'!G$5:G$56,MATCH(B31,'3VŠ'!B$5:B$56,0)),"")</f>
        <v/>
      </c>
      <c r="O31" s="62" t="str">
        <f>IFERROR(INDEX('3VŠ'!K$5:K$56,MATCH(B31,'3VŠ'!B$5:B$56,0)),"")</f>
        <v/>
      </c>
      <c r="P31" s="63" t="str">
        <f>IFERROR(INDEX('3VŠ'!O$5:O$56,MATCH(B31,'3VŠ'!B$5:B$56,0)),"")</f>
        <v/>
      </c>
      <c r="Q31" s="54" t="str">
        <f>IFERROR(INDEX('3VŠ'!P$5:P$56,MATCH(B31,'3VŠ'!B$5:B$56,0)),"")</f>
        <v/>
      </c>
      <c r="R31" s="77" t="str">
        <f>IF(SUM(N31:O31:P31)=0,"",SUM(N31:O31:P31))</f>
        <v/>
      </c>
      <c r="S31" s="79" t="str">
        <f t="shared" si="0"/>
        <v/>
      </c>
      <c r="T31" s="54" t="str">
        <f t="shared" si="1"/>
        <v/>
      </c>
      <c r="U31" s="54" t="str">
        <f t="shared" si="2"/>
        <v/>
      </c>
      <c r="V31" s="50" t="str">
        <f>IFERROR(INDEX('1VŠ'!P$5:P$56,MATCH(B31,'1VŠ'!B$5:B$56,0)),"")</f>
        <v/>
      </c>
      <c r="W31" s="50" t="str">
        <f>IFERROR(INDEX('2VŠ'!P$5:P$56,MATCH(B31,'2VŠ'!B$5:B$56,0)),"")</f>
        <v/>
      </c>
      <c r="X31" s="50" t="str">
        <f>IFERROR(INDEX('3VŠ'!P$5:P$56,MATCH(B31,'3VŠ'!B$5:B$56,0)),"")</f>
        <v/>
      </c>
      <c r="Y31" s="50" t="str">
        <f>IFERROR(INDEX('1VŠ'!Q$5:Q$56,MATCH(B31,'1VŠ'!B$5:B$56,0)),"")</f>
        <v/>
      </c>
      <c r="Z31" s="50" t="str">
        <f>IFERROR(INDEX('2VŠ'!Q$5:Q$56,MATCH(B31,'2VŠ'!B$5:B$56,0)),"")</f>
        <v/>
      </c>
      <c r="AA31" s="50" t="str">
        <f>IFERROR(INDEX('3VŠ'!Q$5:Q$56,MATCH(B31,'3VŠ'!B$5:B$56,0)),"")</f>
        <v/>
      </c>
    </row>
    <row r="32" spans="1:27" ht="15.75" x14ac:dyDescent="0.25">
      <c r="A32" s="28">
        <v>28</v>
      </c>
      <c r="B32" s="9"/>
      <c r="C32" s="35"/>
      <c r="D32" s="59" t="str">
        <f>IFERROR(INDEX('1VŠ'!G$5:G$56,MATCH(B32,'1VŠ'!B$5:B$56,0)),"")</f>
        <v/>
      </c>
      <c r="E32" s="59" t="str">
        <f>IFERROR(INDEX('1VŠ'!K$5:K$56,MATCH(B32,'1VŠ'!B$5:B$56,0)),"")</f>
        <v/>
      </c>
      <c r="F32" s="59" t="str">
        <f>IFERROR(INDEX('1VŠ'!O$5:O$56,MATCH(B32,'1VŠ'!B$5:B$56,0)),"")</f>
        <v/>
      </c>
      <c r="G32" s="54" t="str">
        <f>IFERROR(INDEX('1VŠ'!P$5:P$56,MATCH(B32,'1VŠ'!B$5:B$56,0)),"")</f>
        <v/>
      </c>
      <c r="H32" s="54" t="str">
        <f>IF(SUM(Tabula8[[#This Row],[1. posms 1. vingrinājums]:[1. posms 3. vingrinājums]])=0,"",SUM(Tabula8[[#This Row],[1. posms 1. vingrinājums]:[1. posms 3. vingrinājums]]))</f>
        <v/>
      </c>
      <c r="I32" s="60" t="str">
        <f>IFERROR(INDEX('2VŠ'!G$5:G$56,MATCH(B32,'2VŠ'!B$5:B$56,0)),"")</f>
        <v/>
      </c>
      <c r="J32" s="60" t="str">
        <f>IFERROR(INDEX('2VŠ'!K$5:K$56,MATCH(B32,'2VŠ'!B$5:B$56,0)),"")</f>
        <v/>
      </c>
      <c r="K32" s="60" t="str">
        <f>IFERROR(INDEX('2VŠ'!O$5:O$56,MATCH(B32,'2VŠ'!B$5:B$56,0)),"")</f>
        <v/>
      </c>
      <c r="L32" s="54" t="str">
        <f>IFERROR(INDEX('2VŠ'!P$5:P$56,MATCH(B32,'2VŠ'!B$5:B$56,0)),"")</f>
        <v/>
      </c>
      <c r="M32" s="54" t="str">
        <f>IF(SUM(Tabula8[[#This Row],[2. posms 1. vingrinājums]:[2. posms 3. vingrinājums]])=0,"",SUM(Tabula8[[#This Row],[2. posms 1. vingrinājums]:[2. posms 3. vingrinājums]]))</f>
        <v/>
      </c>
      <c r="N32" s="62" t="str">
        <f>IFERROR(INDEX('3VŠ'!G$5:G$56,MATCH(B32,'3VŠ'!B$5:B$56,0)),"")</f>
        <v/>
      </c>
      <c r="O32" s="62" t="str">
        <f>IFERROR(INDEX('3VŠ'!K$5:K$56,MATCH(B32,'3VŠ'!B$5:B$56,0)),"")</f>
        <v/>
      </c>
      <c r="P32" s="63" t="str">
        <f>IFERROR(INDEX('3VŠ'!O$5:O$56,MATCH(B32,'3VŠ'!B$5:B$56,0)),"")</f>
        <v/>
      </c>
      <c r="Q32" s="54" t="str">
        <f>IFERROR(INDEX('3VŠ'!P$5:P$56,MATCH(B32,'3VŠ'!B$5:B$56,0)),"")</f>
        <v/>
      </c>
      <c r="R32" s="77" t="str">
        <f>IF(SUM(N32:O32:P32)=0,"",SUM(N32:O32:P32))</f>
        <v/>
      </c>
      <c r="S32" s="79" t="str">
        <f t="shared" si="0"/>
        <v/>
      </c>
      <c r="T32" s="54" t="str">
        <f t="shared" si="1"/>
        <v/>
      </c>
      <c r="U32" s="54" t="str">
        <f t="shared" si="2"/>
        <v/>
      </c>
      <c r="V32" s="50" t="str">
        <f>IFERROR(INDEX('1VŠ'!P$5:P$56,MATCH(B32,'1VŠ'!B$5:B$56,0)),"")</f>
        <v/>
      </c>
      <c r="W32" s="50" t="str">
        <f>IFERROR(INDEX('2VŠ'!P$5:P$56,MATCH(B32,'2VŠ'!B$5:B$56,0)),"")</f>
        <v/>
      </c>
      <c r="X32" s="50" t="str">
        <f>IFERROR(INDEX('3VŠ'!P$5:P$56,MATCH(B32,'3VŠ'!B$5:B$56,0)),"")</f>
        <v/>
      </c>
      <c r="Y32" s="50" t="str">
        <f>IFERROR(INDEX('1VŠ'!Q$5:Q$56,MATCH(B32,'1VŠ'!B$5:B$56,0)),"")</f>
        <v/>
      </c>
      <c r="Z32" s="50" t="str">
        <f>IFERROR(INDEX('2VŠ'!Q$5:Q$56,MATCH(B32,'2VŠ'!B$5:B$56,0)),"")</f>
        <v/>
      </c>
      <c r="AA32" s="50" t="str">
        <f>IFERROR(INDEX('3VŠ'!Q$5:Q$56,MATCH(B32,'3VŠ'!B$5:B$56,0)),"")</f>
        <v/>
      </c>
    </row>
    <row r="33" spans="1:27" ht="15.75" x14ac:dyDescent="0.25">
      <c r="A33" s="29">
        <v>29</v>
      </c>
      <c r="B33" s="9"/>
      <c r="C33" s="35"/>
      <c r="D33" s="59" t="str">
        <f>IFERROR(INDEX('1VŠ'!G$5:G$56,MATCH(B33,'1VŠ'!B$5:B$56,0)),"")</f>
        <v/>
      </c>
      <c r="E33" s="59" t="str">
        <f>IFERROR(INDEX('1VŠ'!K$5:K$56,MATCH(B33,'1VŠ'!B$5:B$56,0)),"")</f>
        <v/>
      </c>
      <c r="F33" s="59" t="str">
        <f>IFERROR(INDEX('1VŠ'!O$5:O$56,MATCH(B33,'1VŠ'!B$5:B$56,0)),"")</f>
        <v/>
      </c>
      <c r="G33" s="54" t="str">
        <f>IFERROR(INDEX('1VŠ'!P$5:P$56,MATCH(B33,'1VŠ'!B$5:B$56,0)),"")</f>
        <v/>
      </c>
      <c r="H33" s="54" t="str">
        <f>IF(SUM(Tabula8[[#This Row],[1. posms 1. vingrinājums]:[1. posms 3. vingrinājums]])=0,"",SUM(Tabula8[[#This Row],[1. posms 1. vingrinājums]:[1. posms 3. vingrinājums]]))</f>
        <v/>
      </c>
      <c r="I33" s="60" t="str">
        <f>IFERROR(INDEX('2VŠ'!G$5:G$56,MATCH(B33,'2VŠ'!B$5:B$56,0)),"")</f>
        <v/>
      </c>
      <c r="J33" s="60" t="str">
        <f>IFERROR(INDEX('2VŠ'!K$5:K$56,MATCH(B33,'2VŠ'!B$5:B$56,0)),"")</f>
        <v/>
      </c>
      <c r="K33" s="60" t="str">
        <f>IFERROR(INDEX('2VŠ'!O$5:O$56,MATCH(B33,'2VŠ'!B$5:B$56,0)),"")</f>
        <v/>
      </c>
      <c r="L33" s="54" t="str">
        <f>IFERROR(INDEX('2VŠ'!P$5:P$56,MATCH(B33,'2VŠ'!B$5:B$56,0)),"")</f>
        <v/>
      </c>
      <c r="M33" s="54" t="str">
        <f>IF(SUM(Tabula8[[#This Row],[2. posms 1. vingrinājums]:[2. posms 3. vingrinājums]])=0,"",SUM(Tabula8[[#This Row],[2. posms 1. vingrinājums]:[2. posms 3. vingrinājums]]))</f>
        <v/>
      </c>
      <c r="N33" s="62" t="str">
        <f>IFERROR(INDEX('3VŠ'!G$5:G$56,MATCH(B33,'3VŠ'!B$5:B$56,0)),"")</f>
        <v/>
      </c>
      <c r="O33" s="62" t="str">
        <f>IFERROR(INDEX('3VŠ'!K$5:K$56,MATCH(B33,'3VŠ'!B$5:B$56,0)),"")</f>
        <v/>
      </c>
      <c r="P33" s="63" t="str">
        <f>IFERROR(INDEX('3VŠ'!O$5:O$56,MATCH(B33,'3VŠ'!B$5:B$56,0)),"")</f>
        <v/>
      </c>
      <c r="Q33" s="54" t="str">
        <f>IFERROR(INDEX('3VŠ'!P$5:P$56,MATCH(B33,'3VŠ'!B$5:B$56,0)),"")</f>
        <v/>
      </c>
      <c r="R33" s="77" t="str">
        <f>IF(SUM(N33:O33:P33)=0,"",SUM(N33:O33:P33))</f>
        <v/>
      </c>
      <c r="S33" s="79" t="str">
        <f t="shared" si="0"/>
        <v/>
      </c>
      <c r="T33" s="54" t="str">
        <f t="shared" si="1"/>
        <v/>
      </c>
      <c r="U33" s="54" t="str">
        <f t="shared" si="2"/>
        <v/>
      </c>
      <c r="V33" s="50" t="str">
        <f>IFERROR(INDEX('1VŠ'!P$5:P$56,MATCH(B33,'1VŠ'!B$5:B$56,0)),"")</f>
        <v/>
      </c>
      <c r="W33" s="50" t="str">
        <f>IFERROR(INDEX('2VŠ'!P$5:P$56,MATCH(B33,'2VŠ'!B$5:B$56,0)),"")</f>
        <v/>
      </c>
      <c r="X33" s="50" t="str">
        <f>IFERROR(INDEX('3VŠ'!P$5:P$56,MATCH(B33,'3VŠ'!B$5:B$56,0)),"")</f>
        <v/>
      </c>
      <c r="Y33" s="50" t="str">
        <f>IFERROR(INDEX('1VŠ'!Q$5:Q$56,MATCH(B33,'1VŠ'!B$5:B$56,0)),"")</f>
        <v/>
      </c>
      <c r="Z33" s="50" t="str">
        <f>IFERROR(INDEX('2VŠ'!Q$5:Q$56,MATCH(B33,'2VŠ'!B$5:B$56,0)),"")</f>
        <v/>
      </c>
      <c r="AA33" s="50" t="str">
        <f>IFERROR(INDEX('3VŠ'!Q$5:Q$56,MATCH(B33,'3VŠ'!B$5:B$56,0)),"")</f>
        <v/>
      </c>
    </row>
  </sheetData>
  <conditionalFormatting sqref="B5:B33">
    <cfRule type="duplicateValues" dxfId="29" priority="13"/>
  </conditionalFormatting>
  <conditionalFormatting sqref="G5:G33">
    <cfRule type="duplicateValues" dxfId="28" priority="9"/>
  </conditionalFormatting>
  <conditionalFormatting sqref="H5:H33">
    <cfRule type="duplicateValues" dxfId="27" priority="8"/>
  </conditionalFormatting>
  <conditionalFormatting sqref="L5:L33">
    <cfRule type="duplicateValues" dxfId="26" priority="7"/>
  </conditionalFormatting>
  <conditionalFormatting sqref="M5:M33">
    <cfRule type="duplicateValues" dxfId="25" priority="6"/>
  </conditionalFormatting>
  <conditionalFormatting sqref="Q5:Q33">
    <cfRule type="duplicateValues" dxfId="24" priority="5"/>
  </conditionalFormatting>
  <conditionalFormatting sqref="R5:R33">
    <cfRule type="duplicateValues" dxfId="23" priority="4"/>
  </conditionalFormatting>
  <conditionalFormatting sqref="S5:S33">
    <cfRule type="duplicateValues" dxfId="22" priority="3"/>
  </conditionalFormatting>
  <conditionalFormatting sqref="T5:T33">
    <cfRule type="duplicateValues" dxfId="21" priority="2"/>
  </conditionalFormatting>
  <conditionalFormatting sqref="U5:U33">
    <cfRule type="duplicateValues" dxfId="20" priority="1"/>
  </conditionalFormatting>
  <pageMargins left="0.70866141732283472" right="0.70866141732283472" top="0.74803149606299213" bottom="0.74803149606299213" header="0.31496062992125984" footer="0.31496062992125984"/>
  <pageSetup paperSize="9" scale="64" orientation="landscape" r:id="rId1"/>
  <colBreaks count="1" manualBreakCount="1">
    <brk id="21" max="1048575" man="1"/>
  </col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AA33"/>
  <sheetViews>
    <sheetView zoomScaleNormal="100" workbookViewId="0">
      <selection activeCell="A2" sqref="A2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21" width="8.7109375" customWidth="1"/>
  </cols>
  <sheetData>
    <row r="1" spans="1:27" ht="15" customHeight="1" x14ac:dyDescent="0.3">
      <c r="A1" s="12" t="s">
        <v>114</v>
      </c>
    </row>
    <row r="2" spans="1:27" ht="15" customHeight="1" x14ac:dyDescent="0.3">
      <c r="L2" s="12" t="s">
        <v>112</v>
      </c>
    </row>
    <row r="3" spans="1:27" ht="15" customHeight="1" x14ac:dyDescent="0.25">
      <c r="A3" s="13" t="s">
        <v>13</v>
      </c>
    </row>
    <row r="4" spans="1:27" ht="46.9" customHeight="1" thickBot="1" x14ac:dyDescent="0.3">
      <c r="A4" s="26" t="s">
        <v>1</v>
      </c>
      <c r="B4" s="24" t="s">
        <v>0</v>
      </c>
      <c r="C4" s="24" t="s">
        <v>50</v>
      </c>
      <c r="D4" s="51" t="s">
        <v>36</v>
      </c>
      <c r="E4" s="51" t="s">
        <v>37</v>
      </c>
      <c r="F4" s="51" t="s">
        <v>38</v>
      </c>
      <c r="G4" s="51" t="s">
        <v>63</v>
      </c>
      <c r="H4" s="51" t="s">
        <v>61</v>
      </c>
      <c r="I4" s="51" t="s">
        <v>39</v>
      </c>
      <c r="J4" s="51" t="s">
        <v>40</v>
      </c>
      <c r="K4" s="51" t="s">
        <v>41</v>
      </c>
      <c r="L4" s="51" t="s">
        <v>65</v>
      </c>
      <c r="M4" s="51" t="s">
        <v>62</v>
      </c>
      <c r="N4" s="51" t="s">
        <v>42</v>
      </c>
      <c r="O4" s="51" t="s">
        <v>43</v>
      </c>
      <c r="P4" s="51" t="s">
        <v>44</v>
      </c>
      <c r="Q4" s="51" t="s">
        <v>64</v>
      </c>
      <c r="R4" s="51" t="s">
        <v>82</v>
      </c>
      <c r="S4" s="51" t="s">
        <v>81</v>
      </c>
      <c r="T4" s="24" t="s">
        <v>12</v>
      </c>
      <c r="U4" s="25" t="s">
        <v>2</v>
      </c>
    </row>
    <row r="5" spans="1:27" ht="15.75" x14ac:dyDescent="0.25">
      <c r="A5" s="20">
        <v>1</v>
      </c>
      <c r="B5" s="17" t="s">
        <v>48</v>
      </c>
      <c r="C5" s="34">
        <v>1973</v>
      </c>
      <c r="D5" s="59">
        <f>IFERROR(INDEX('1SŠ'!G$5:G$56,MATCH(B5,'1SŠ'!B$5:B$56,0)),"")</f>
        <v>14</v>
      </c>
      <c r="E5" s="59">
        <f>IFERROR(INDEX('1SŠ'!K$5:K$56,MATCH(B5,'1SŠ'!B$5:B$56,0)),"")</f>
        <v>16</v>
      </c>
      <c r="F5" s="59">
        <f>IFERROR(INDEX('1SŠ'!O$5:O$56,MATCH(B5,'1SŠ'!B$5:B$56,0)),"")</f>
        <v>15</v>
      </c>
      <c r="G5" s="54">
        <f>IFERROR(INDEX('1SŠ'!P$5:P$56,MATCH(B5,'1SŠ'!B$5:B$56,0)),"")</f>
        <v>239</v>
      </c>
      <c r="H5" s="54">
        <f>IF(SUM(Tabula813[[#This Row],[1. posms 1. vingrinājums]:[1. posms 3. vingrinājums]])=0,"",SUM(Tabula813[[#This Row],[1. posms 1. vingrinājums]:[1. posms 3. vingrinājums]]))</f>
        <v>45</v>
      </c>
      <c r="I5" s="60" t="str">
        <f>IFERROR(INDEX('2SŠ'!G$5:G$56,MATCH(B5,'2SŠ'!B$5:B$56,0)),"")</f>
        <v/>
      </c>
      <c r="J5" s="56" t="str">
        <f>IFERROR(INDEX('2SŠ'!K$5:K$56,MATCH(B5,'2SŠ'!B$5:B$56,0)),"")</f>
        <v/>
      </c>
      <c r="K5" s="55" t="str">
        <f>IFERROR(INDEX('2SŠ'!O$5:O$56,MATCH(B5,'2SŠ'!B$5:B$56,0)),"")</f>
        <v/>
      </c>
      <c r="L5" s="54" t="str">
        <f>IFERROR(INDEX('2SŠ'!P$5:P$56,MATCH(B5,'2SŠ'!B$5:B$56,0)),"")</f>
        <v/>
      </c>
      <c r="M5" s="54" t="str">
        <f>IF(SUM(Tabula813[[#This Row],[2. posms 1. vingrinājums]:[2. posms 3. vingrinājums]])=0,"",SUM(Tabula813[[#This Row],[2. posms 1. vingrinājums]:[2. posms 3. vingrinājums]]))</f>
        <v/>
      </c>
      <c r="N5" s="68" t="str">
        <f>IFERROR(INDEX('3SŠ'!G$5:G$56,MATCH(B5,'3SŠ'!B$5:B$56,0)),"")</f>
        <v/>
      </c>
      <c r="O5" s="69" t="str">
        <f>IFERROR(INDEX('3SŠ'!K$5:K$56,MATCH(B5,'3SŠ'!B$5:B$56,0)),"")</f>
        <v/>
      </c>
      <c r="P5" s="61" t="str">
        <f>IFERROR(INDEX('3SŠ'!O$5:O$56,MATCH(B5,'3SŠ'!B$5:B$56,0)),"")</f>
        <v/>
      </c>
      <c r="Q5" s="77" t="str">
        <f>IFERROR(INDEX('3SŠ'!P$5:P$56,MATCH(B5,'3SŠ'!B$5:B$56,0)),"")</f>
        <v/>
      </c>
      <c r="R5" s="80" t="str">
        <f>IF(SUM(N5:O5:P5)=0,"",SUM(N5:O5:P5))</f>
        <v/>
      </c>
      <c r="S5" s="78">
        <f t="shared" ref="S5:S33" si="0">IFERROR(LARGE(V5:X5,1) + IF(COUNT(V5:X5)&gt;=2, LARGE(V5:X5,2), 0), "")</f>
        <v>239</v>
      </c>
      <c r="T5" s="58">
        <f t="shared" ref="T5:T33" si="1">IFERROR(LARGE(Y5:AA5,1) + IF(COUNT(Y5:AA5)&gt;=2, LARGE(Y5:AA5,2), 0), "")</f>
        <v>45</v>
      </c>
      <c r="U5" s="58">
        <f t="shared" ref="U5:U33" si="2">IF(T5="","",RANK($T5,$T$5:$T$33))</f>
        <v>8</v>
      </c>
      <c r="V5" s="50">
        <f>IFERROR(INDEX('1SŠ'!P$5:P$56,MATCH(B5,'1SŠ'!B$5:B$56,0)),"")</f>
        <v>239</v>
      </c>
      <c r="W5" s="50" t="str">
        <f>IFERROR(INDEX('2SŠ'!P$5:P$56,MATCH(B5,'2SŠ'!B$5:B$56,0)),"")</f>
        <v/>
      </c>
      <c r="X5" s="50" t="str">
        <f>IFERROR(INDEX('3SŠ'!P$5:P$56,MATCH(B5,'3SŠ'!B$5:B$56,0)),"")</f>
        <v/>
      </c>
      <c r="Y5" s="50">
        <f>IFERROR(INDEX('1SŠ'!Q$5:Q$56,MATCH(B5,'1SŠ'!B$5:B$56,0)),"")</f>
        <v>45</v>
      </c>
      <c r="Z5" s="50" t="str">
        <f>IFERROR(INDEX('2SŠ'!Q$5:Q$56,MATCH(B5,'2SŠ'!B$5:B$56,0)),"")</f>
        <v/>
      </c>
      <c r="AA5" s="50" t="str">
        <f>IFERROR(INDEX('3SŠ'!Q$5:Q$56,MATCH(B5,'3SŠ'!B$5:B$56,0)),"")</f>
        <v/>
      </c>
    </row>
    <row r="6" spans="1:27" ht="15.75" x14ac:dyDescent="0.25">
      <c r="A6" s="10">
        <v>2</v>
      </c>
      <c r="B6" s="87" t="s">
        <v>87</v>
      </c>
      <c r="C6" s="35">
        <v>1975</v>
      </c>
      <c r="D6" s="59">
        <f>IFERROR(INDEX('1SŠ'!G$5:G$56,MATCH(B6,'1SŠ'!B$5:B$56,0)),"")</f>
        <v>13</v>
      </c>
      <c r="E6" s="59">
        <f>IFERROR(INDEX('1SŠ'!K$5:K$56,MATCH(B6,'1SŠ'!B$5:B$56,0)),"")</f>
        <v>12</v>
      </c>
      <c r="F6" s="59">
        <f>IFERROR(INDEX('1SŠ'!O$5:O$56,MATCH(B6,'1SŠ'!B$5:B$56,0)),"")</f>
        <v>13</v>
      </c>
      <c r="G6" s="54">
        <f>IFERROR(INDEX('1SŠ'!P$5:P$56,MATCH(B6,'1SŠ'!B$5:B$56,0)),"")</f>
        <v>163</v>
      </c>
      <c r="H6" s="54">
        <f>IF(SUM(Tabula813[[#This Row],[1. posms 1. vingrinājums]:[1. posms 3. vingrinājums]])=0,"",SUM(Tabula813[[#This Row],[1. posms 1. vingrinājums]:[1. posms 3. vingrinājums]]))</f>
        <v>38</v>
      </c>
      <c r="I6" s="60">
        <f>IFERROR(INDEX('2SŠ'!G$5:G$56,MATCH(B6,'2SŠ'!B$5:B$56,0)),"")</f>
        <v>13</v>
      </c>
      <c r="J6" s="56">
        <f>IFERROR(INDEX('2SŠ'!K$5:K$56,MATCH(B6,'2SŠ'!B$5:B$56,0)),"")</f>
        <v>13</v>
      </c>
      <c r="K6" s="56">
        <f>IFERROR(INDEX('2SŠ'!O$5:O$56,MATCH(B6,'2SŠ'!B$5:B$56,0)),"")</f>
        <v>14</v>
      </c>
      <c r="L6" s="54">
        <f>IFERROR(INDEX('2SŠ'!P$5:P$56,MATCH(B6,'2SŠ'!B$5:B$56,0)),"")</f>
        <v>222</v>
      </c>
      <c r="M6" s="54">
        <f>IF(SUM(Tabula813[[#This Row],[2. posms 1. vingrinājums]:[2. posms 3. vingrinājums]])=0,"",SUM(Tabula813[[#This Row],[2. posms 1. vingrinājums]:[2. posms 3. vingrinājums]]))</f>
        <v>40</v>
      </c>
      <c r="N6" s="68" t="str">
        <f>IFERROR(INDEX('3SŠ'!G$5:G$56,MATCH(B6,'3SŠ'!B$5:B$56,0)),"")</f>
        <v/>
      </c>
      <c r="O6" s="69" t="str">
        <f>IFERROR(INDEX('3SŠ'!K$5:K$56,MATCH(B6,'3SŠ'!B$5:B$56,0)),"")</f>
        <v/>
      </c>
      <c r="P6" s="63" t="str">
        <f>IFERROR(INDEX('3SŠ'!O$5:O$56,MATCH(B6,'3SŠ'!B$5:B$56,0)),"")</f>
        <v/>
      </c>
      <c r="Q6" s="77" t="str">
        <f>IFERROR(INDEX('3SŠ'!P$5:P$56,MATCH(B6,'3SŠ'!B$5:B$56,0)),"")</f>
        <v/>
      </c>
      <c r="R6" s="81" t="str">
        <f>IF(SUM(N6:O6:P6)=0,"",SUM(N6:O6:P6))</f>
        <v/>
      </c>
      <c r="S6" s="79">
        <f t="shared" si="0"/>
        <v>385</v>
      </c>
      <c r="T6" s="54">
        <f t="shared" si="1"/>
        <v>78</v>
      </c>
      <c r="U6" s="54">
        <f t="shared" si="2"/>
        <v>4</v>
      </c>
      <c r="V6" s="50">
        <f>IFERROR(INDEX('1SŠ'!P$5:P$56,MATCH(B6,'1SŠ'!B$5:B$56,0)),"")</f>
        <v>163</v>
      </c>
      <c r="W6" s="50">
        <f>IFERROR(INDEX('2SŠ'!P$5:P$56,MATCH(B6,'2SŠ'!B$5:B$56,0)),"")</f>
        <v>222</v>
      </c>
      <c r="X6" s="50" t="str">
        <f>IFERROR(INDEX('3SŠ'!P$5:P$56,MATCH(B6,'3SŠ'!B$5:B$56,0)),"")</f>
        <v/>
      </c>
      <c r="Y6" s="50">
        <f>IFERROR(INDEX('1SŠ'!Q$5:Q$56,MATCH(B6,'1SŠ'!B$5:B$56,0)),"")</f>
        <v>38</v>
      </c>
      <c r="Z6" s="50">
        <f>IFERROR(INDEX('2SŠ'!Q$5:Q$56,MATCH(B6,'2SŠ'!B$5:B$56,0)),"")</f>
        <v>40</v>
      </c>
      <c r="AA6" s="50" t="str">
        <f>IFERROR(INDEX('3SŠ'!Q$5:Q$56,MATCH(B6,'3SŠ'!B$5:B$56,0)),"")</f>
        <v/>
      </c>
    </row>
    <row r="7" spans="1:27" ht="15.75" x14ac:dyDescent="0.25">
      <c r="A7" s="10">
        <v>3</v>
      </c>
      <c r="B7" s="9" t="s">
        <v>88</v>
      </c>
      <c r="C7" s="35">
        <v>2013</v>
      </c>
      <c r="D7" s="59">
        <f>IFERROR(INDEX('1SŠ'!G$5:G$56,MATCH(B7,'1SŠ'!B$5:B$56,0)),"")</f>
        <v>12</v>
      </c>
      <c r="E7" s="59">
        <f>IFERROR(INDEX('1SŠ'!K$5:K$56,MATCH(B7,'1SŠ'!B$5:B$56,0)),"")</f>
        <v>13</v>
      </c>
      <c r="F7" s="59">
        <f>IFERROR(INDEX('1SŠ'!O$5:O$56,MATCH(B7,'1SŠ'!B$5:B$56,0)),"")</f>
        <v>14</v>
      </c>
      <c r="G7" s="54">
        <f>IFERROR(INDEX('1SŠ'!P$5:P$56,MATCH(B7,'1SŠ'!B$5:B$56,0)),"")</f>
        <v>195</v>
      </c>
      <c r="H7" s="54">
        <f>IF(SUM(Tabula813[[#This Row],[1. posms 1. vingrinājums]:[1. posms 3. vingrinājums]])=0,"",SUM(Tabula813[[#This Row],[1. posms 1. vingrinājums]:[1. posms 3. vingrinājums]]))</f>
        <v>39</v>
      </c>
      <c r="I7" s="60">
        <f>IFERROR(INDEX('2SŠ'!G$5:G$56,MATCH(B7,'2SŠ'!B$5:B$56,0)),"")</f>
        <v>12</v>
      </c>
      <c r="J7" s="56">
        <f>IFERROR(INDEX('2SŠ'!K$5:K$56,MATCH(B7,'2SŠ'!B$5:B$56,0)),"")</f>
        <v>12</v>
      </c>
      <c r="K7" s="56">
        <f>IFERROR(INDEX('2SŠ'!O$5:O$56,MATCH(B7,'2SŠ'!B$5:B$56,0)),"")</f>
        <v>12</v>
      </c>
      <c r="L7" s="54">
        <f>IFERROR(INDEX('2SŠ'!P$5:P$56,MATCH(B7,'2SŠ'!B$5:B$56,0)),"")</f>
        <v>183</v>
      </c>
      <c r="M7" s="54">
        <f>IF(SUM(Tabula813[[#This Row],[2. posms 1. vingrinājums]:[2. posms 3. vingrinājums]])=0,"",SUM(Tabula813[[#This Row],[2. posms 1. vingrinājums]:[2. posms 3. vingrinājums]]))</f>
        <v>36</v>
      </c>
      <c r="N7" s="68" t="str">
        <f>IFERROR(INDEX('3SŠ'!G$5:G$56,MATCH(B7,'3SŠ'!B$5:B$56,0)),"")</f>
        <v/>
      </c>
      <c r="O7" s="69" t="str">
        <f>IFERROR(INDEX('3SŠ'!K$5:K$56,MATCH(B7,'3SŠ'!B$5:B$56,0)),"")</f>
        <v/>
      </c>
      <c r="P7" s="63" t="str">
        <f>IFERROR(INDEX('3SŠ'!O$5:O$56,MATCH(B7,'3SŠ'!B$5:B$56,0)),"")</f>
        <v/>
      </c>
      <c r="Q7" s="77" t="str">
        <f>IFERROR(INDEX('3SŠ'!P$5:P$56,MATCH(B7,'3SŠ'!B$5:B$56,0)),"")</f>
        <v/>
      </c>
      <c r="R7" s="81" t="str">
        <f>IF(SUM(N7:O7:P7)=0,"",SUM(N7:O7:P7))</f>
        <v/>
      </c>
      <c r="S7" s="79">
        <f t="shared" si="0"/>
        <v>378</v>
      </c>
      <c r="T7" s="54">
        <f t="shared" si="1"/>
        <v>75</v>
      </c>
      <c r="U7" s="54">
        <f t="shared" si="2"/>
        <v>5</v>
      </c>
      <c r="V7" s="50">
        <f>IFERROR(INDEX('1SŠ'!P$5:P$56,MATCH(B7,'1SŠ'!B$5:B$56,0)),"")</f>
        <v>195</v>
      </c>
      <c r="W7" s="50">
        <f>IFERROR(INDEX('2SŠ'!P$5:P$56,MATCH(B7,'2SŠ'!B$5:B$56,0)),"")</f>
        <v>183</v>
      </c>
      <c r="X7" s="50" t="str">
        <f>IFERROR(INDEX('3SŠ'!P$5:P$56,MATCH(B7,'3SŠ'!B$5:B$56,0)),"")</f>
        <v/>
      </c>
      <c r="Y7" s="50">
        <f>IFERROR(INDEX('1SŠ'!Q$5:Q$56,MATCH(B7,'1SŠ'!B$5:B$56,0)),"")</f>
        <v>39</v>
      </c>
      <c r="Z7" s="50">
        <f>IFERROR(INDEX('2SŠ'!Q$5:Q$56,MATCH(B7,'2SŠ'!B$5:B$56,0)),"")</f>
        <v>36</v>
      </c>
      <c r="AA7" s="50" t="str">
        <f>IFERROR(INDEX('3SŠ'!Q$5:Q$56,MATCH(B7,'3SŠ'!B$5:B$56,0)),"")</f>
        <v/>
      </c>
    </row>
    <row r="8" spans="1:27" ht="15.75" x14ac:dyDescent="0.25">
      <c r="A8" s="10">
        <v>4</v>
      </c>
      <c r="B8" s="9" t="s">
        <v>51</v>
      </c>
      <c r="C8" s="35">
        <v>1983</v>
      </c>
      <c r="D8" s="59">
        <f>IFERROR(INDEX('1SŠ'!G$5:G$56,MATCH(B8,'1SŠ'!B$5:B$56,0)),"")</f>
        <v>18</v>
      </c>
      <c r="E8" s="59">
        <f>IFERROR(INDEX('1SŠ'!K$5:K$56,MATCH(B8,'1SŠ'!B$5:B$56,0)),"")</f>
        <v>20</v>
      </c>
      <c r="F8" s="59">
        <f>IFERROR(INDEX('1SŠ'!O$5:O$56,MATCH(B8,'1SŠ'!B$5:B$56,0)),"")</f>
        <v>13</v>
      </c>
      <c r="G8" s="54">
        <f>IFERROR(INDEX('1SŠ'!P$5:P$56,MATCH(B8,'1SŠ'!B$5:B$56,0)),"")</f>
        <v>224</v>
      </c>
      <c r="H8" s="54">
        <f>IF(SUM(Tabula813[[#This Row],[1. posms 1. vingrinājums]:[1. posms 3. vingrinājums]])=0,"",SUM(Tabula813[[#This Row],[1. posms 1. vingrinājums]:[1. posms 3. vingrinājums]]))</f>
        <v>51</v>
      </c>
      <c r="I8" s="60">
        <f>IFERROR(INDEX('2SŠ'!G$5:G$56,MATCH(B8,'2SŠ'!B$5:B$56,0)),"")</f>
        <v>18</v>
      </c>
      <c r="J8" s="56">
        <f>IFERROR(INDEX('2SŠ'!K$5:K$56,MATCH(B8,'2SŠ'!B$5:B$56,0)),"")</f>
        <v>15</v>
      </c>
      <c r="K8" s="56">
        <f>IFERROR(INDEX('2SŠ'!O$5:O$56,MATCH(B8,'2SŠ'!B$5:B$56,0)),"")</f>
        <v>13</v>
      </c>
      <c r="L8" s="54">
        <f>IFERROR(INDEX('2SŠ'!P$5:P$56,MATCH(B8,'2SŠ'!B$5:B$56,0)),"")</f>
        <v>232</v>
      </c>
      <c r="M8" s="54">
        <f>IF(SUM(Tabula813[[#This Row],[2. posms 1. vingrinājums]:[2. posms 3. vingrinājums]])=0,"",SUM(Tabula813[[#This Row],[2. posms 1. vingrinājums]:[2. posms 3. vingrinājums]]))</f>
        <v>46</v>
      </c>
      <c r="N8" s="68" t="str">
        <f>IFERROR(INDEX('3SŠ'!G$5:G$56,MATCH(B8,'3SŠ'!B$5:B$56,0)),"")</f>
        <v/>
      </c>
      <c r="O8" s="69" t="str">
        <f>IFERROR(INDEX('3SŠ'!K$5:K$56,MATCH(B8,'3SŠ'!B$5:B$56,0)),"")</f>
        <v/>
      </c>
      <c r="P8" s="63" t="str">
        <f>IFERROR(INDEX('3SŠ'!O$5:O$56,MATCH(B8,'3SŠ'!B$5:B$56,0)),"")</f>
        <v/>
      </c>
      <c r="Q8" s="77" t="str">
        <f>IFERROR(INDEX('3SŠ'!P$5:P$56,MATCH(B8,'3SŠ'!B$5:B$56,0)),"")</f>
        <v/>
      </c>
      <c r="R8" s="81" t="str">
        <f>IF(SUM(N8:O8:P8)=0,"",SUM(N8:O8:P8))</f>
        <v/>
      </c>
      <c r="S8" s="79">
        <f t="shared" si="0"/>
        <v>456</v>
      </c>
      <c r="T8" s="54">
        <f t="shared" si="1"/>
        <v>97</v>
      </c>
      <c r="U8" s="54">
        <f t="shared" si="2"/>
        <v>3</v>
      </c>
      <c r="V8" s="50">
        <f>IFERROR(INDEX('1SŠ'!P$5:P$56,MATCH(B8,'1SŠ'!B$5:B$56,0)),"")</f>
        <v>224</v>
      </c>
      <c r="W8" s="50">
        <f>IFERROR(INDEX('2SŠ'!P$5:P$56,MATCH(B8,'2SŠ'!B$5:B$56,0)),"")</f>
        <v>232</v>
      </c>
      <c r="X8" s="50" t="str">
        <f>IFERROR(INDEX('3SŠ'!P$5:P$56,MATCH(B8,'3SŠ'!B$5:B$56,0)),"")</f>
        <v/>
      </c>
      <c r="Y8" s="50">
        <f>IFERROR(INDEX('1SŠ'!Q$5:Q$56,MATCH(B8,'1SŠ'!B$5:B$56,0)),"")</f>
        <v>51</v>
      </c>
      <c r="Z8" s="50">
        <f>IFERROR(INDEX('2SŠ'!Q$5:Q$56,MATCH(B8,'2SŠ'!B$5:B$56,0)),"")</f>
        <v>46</v>
      </c>
      <c r="AA8" s="50" t="str">
        <f>IFERROR(INDEX('3SŠ'!Q$5:Q$56,MATCH(B8,'3SŠ'!B$5:B$56,0)),"")</f>
        <v/>
      </c>
    </row>
    <row r="9" spans="1:27" ht="15.75" x14ac:dyDescent="0.25">
      <c r="A9" s="10">
        <v>5</v>
      </c>
      <c r="B9" s="9" t="s">
        <v>74</v>
      </c>
      <c r="C9" s="35">
        <v>1986</v>
      </c>
      <c r="D9" s="59">
        <f>IFERROR(INDEX('1SŠ'!G$5:G$56,MATCH(B9,'1SŠ'!B$5:B$56,0)),"")</f>
        <v>16</v>
      </c>
      <c r="E9" s="59">
        <f>IFERROR(INDEX('1SŠ'!K$5:K$56,MATCH(B9,'1SŠ'!B$5:B$56,0)),"")</f>
        <v>15</v>
      </c>
      <c r="F9" s="59">
        <f>IFERROR(INDEX('1SŠ'!O$5:O$56,MATCH(B9,'1SŠ'!B$5:B$56,0)),"")</f>
        <v>20</v>
      </c>
      <c r="G9" s="54">
        <f>IFERROR(INDEX('1SŠ'!P$5:P$56,MATCH(B9,'1SŠ'!B$5:B$56,0)),"")</f>
        <v>253</v>
      </c>
      <c r="H9" s="54">
        <f>IF(SUM(Tabula813[[#This Row],[1. posms 1. vingrinājums]:[1. posms 3. vingrinājums]])=0,"",SUM(Tabula813[[#This Row],[1. posms 1. vingrinājums]:[1. posms 3. vingrinājums]]))</f>
        <v>51</v>
      </c>
      <c r="I9" s="60">
        <f>IFERROR(INDEX('2SŠ'!G$5:G$56,MATCH(B9,'2SŠ'!B$5:B$56,0)),"")</f>
        <v>14</v>
      </c>
      <c r="J9" s="56">
        <f>IFERROR(INDEX('2SŠ'!K$5:K$56,MATCH(B9,'2SŠ'!B$5:B$56,0)),"")</f>
        <v>16</v>
      </c>
      <c r="K9" s="56">
        <f>IFERROR(INDEX('2SŠ'!O$5:O$56,MATCH(B9,'2SŠ'!B$5:B$56,0)),"")</f>
        <v>20</v>
      </c>
      <c r="L9" s="54">
        <f>IFERROR(INDEX('2SŠ'!P$5:P$56,MATCH(B9,'2SŠ'!B$5:B$56,0)),"")</f>
        <v>240</v>
      </c>
      <c r="M9" s="54">
        <f>IF(SUM(Tabula813[[#This Row],[2. posms 1. vingrinājums]:[2. posms 3. vingrinājums]])=0,"",SUM(Tabula813[[#This Row],[2. posms 1. vingrinājums]:[2. posms 3. vingrinājums]]))</f>
        <v>50</v>
      </c>
      <c r="N9" s="68" t="str">
        <f>IFERROR(INDEX('3SŠ'!G$5:G$56,MATCH(B9,'3SŠ'!B$5:B$56,0)),"")</f>
        <v/>
      </c>
      <c r="O9" s="69" t="str">
        <f>IFERROR(INDEX('3SŠ'!K$5:K$56,MATCH(B9,'3SŠ'!B$5:B$56,0)),"")</f>
        <v/>
      </c>
      <c r="P9" s="63" t="str">
        <f>IFERROR(INDEX('3SŠ'!O$5:O$56,MATCH(B9,'3SŠ'!B$5:B$56,0)),"")</f>
        <v/>
      </c>
      <c r="Q9" s="77" t="str">
        <f>IFERROR(INDEX('3SŠ'!P$5:P$56,MATCH(B9,'3SŠ'!B$5:B$56,0)),"")</f>
        <v/>
      </c>
      <c r="R9" s="81" t="str">
        <f>IF(SUM(N9:O9:P9)=0,"",SUM(N9:O9:P9))</f>
        <v/>
      </c>
      <c r="S9" s="79">
        <f t="shared" si="0"/>
        <v>493</v>
      </c>
      <c r="T9" s="54">
        <f t="shared" si="1"/>
        <v>101</v>
      </c>
      <c r="U9" s="54">
        <f t="shared" si="2"/>
        <v>1</v>
      </c>
      <c r="V9" s="50">
        <f>IFERROR(INDEX('1SŠ'!P$5:P$56,MATCH(B9,'1SŠ'!B$5:B$56,0)),"")</f>
        <v>253</v>
      </c>
      <c r="W9" s="50">
        <f>IFERROR(INDEX('2SŠ'!P$5:P$56,MATCH(B9,'2SŠ'!B$5:B$56,0)),"")</f>
        <v>240</v>
      </c>
      <c r="X9" s="50" t="str">
        <f>IFERROR(INDEX('3SŠ'!P$5:P$56,MATCH(B9,'3SŠ'!B$5:B$56,0)),"")</f>
        <v/>
      </c>
      <c r="Y9" s="50">
        <f>IFERROR(INDEX('1SŠ'!Q$5:Q$56,MATCH(B9,'1SŠ'!B$5:B$56,0)),"")</f>
        <v>51</v>
      </c>
      <c r="Z9" s="50">
        <f>IFERROR(INDEX('2SŠ'!Q$5:Q$56,MATCH(B9,'2SŠ'!B$5:B$56,0)),"")</f>
        <v>50</v>
      </c>
      <c r="AA9" s="50" t="str">
        <f>IFERROR(INDEX('3SŠ'!Q$5:Q$56,MATCH(B9,'3SŠ'!B$5:B$56,0)),"")</f>
        <v/>
      </c>
    </row>
    <row r="10" spans="1:27" ht="15.75" x14ac:dyDescent="0.25">
      <c r="A10" s="10">
        <v>6</v>
      </c>
      <c r="B10" s="9" t="s">
        <v>75</v>
      </c>
      <c r="C10" s="35">
        <v>1978</v>
      </c>
      <c r="D10" s="59">
        <f>IFERROR(INDEX('1SŠ'!G$5:G$56,MATCH(B10,'1SŠ'!B$5:B$56,0)),"")</f>
        <v>15</v>
      </c>
      <c r="E10" s="59">
        <f>IFERROR(INDEX('1SŠ'!K$5:K$56,MATCH(B10,'1SŠ'!B$5:B$56,0)),"")</f>
        <v>18</v>
      </c>
      <c r="F10" s="59">
        <f>IFERROR(INDEX('1SŠ'!O$5:O$56,MATCH(B10,'1SŠ'!B$5:B$56,0)),"")</f>
        <v>18</v>
      </c>
      <c r="G10" s="54">
        <f>IFERROR(INDEX('1SŠ'!P$5:P$56,MATCH(B10,'1SŠ'!B$5:B$56,0)),"")</f>
        <v>254</v>
      </c>
      <c r="H10" s="54">
        <f>IF(SUM(Tabula813[[#This Row],[1. posms 1. vingrinājums]:[1. posms 3. vingrinājums]])=0,"",SUM(Tabula813[[#This Row],[1. posms 1. vingrinājums]:[1. posms 3. vingrinājums]]))</f>
        <v>51</v>
      </c>
      <c r="I10" s="60">
        <f>IFERROR(INDEX('2SŠ'!G$5:G$56,MATCH(B10,'2SŠ'!B$5:B$56,0)),"")</f>
        <v>16</v>
      </c>
      <c r="J10" s="56">
        <f>IFERROR(INDEX('2SŠ'!K$5:K$56,MATCH(B10,'2SŠ'!B$5:B$56,0)),"")</f>
        <v>18</v>
      </c>
      <c r="K10" s="56">
        <f>IFERROR(INDEX('2SŠ'!O$5:O$56,MATCH(B10,'2SŠ'!B$5:B$56,0)),"")</f>
        <v>16</v>
      </c>
      <c r="L10" s="54">
        <f>IFERROR(INDEX('2SŠ'!P$5:P$56,MATCH(B10,'2SŠ'!B$5:B$56,0)),"")</f>
        <v>245</v>
      </c>
      <c r="M10" s="54">
        <f>IF(SUM(Tabula813[[#This Row],[2. posms 1. vingrinājums]:[2. posms 3. vingrinājums]])=0,"",SUM(Tabula813[[#This Row],[2. posms 1. vingrinājums]:[2. posms 3. vingrinājums]]))</f>
        <v>50</v>
      </c>
      <c r="N10" s="68" t="str">
        <f>IFERROR(INDEX('3SŠ'!G$5:G$56,MATCH(B10,'3SŠ'!B$5:B$56,0)),"")</f>
        <v/>
      </c>
      <c r="O10" s="69" t="str">
        <f>IFERROR(INDEX('3SŠ'!K$5:K$56,MATCH(B10,'3SŠ'!B$5:B$56,0)),"")</f>
        <v/>
      </c>
      <c r="P10" s="63" t="str">
        <f>IFERROR(INDEX('3SŠ'!O$5:O$56,MATCH(B10,'3SŠ'!B$5:B$56,0)),"")</f>
        <v/>
      </c>
      <c r="Q10" s="77" t="str">
        <f>IFERROR(INDEX('3SŠ'!P$5:P$56,MATCH(B10,'3SŠ'!B$5:B$56,0)),"")</f>
        <v/>
      </c>
      <c r="R10" s="81" t="str">
        <f>IF(SUM(N10:O10:P10)=0,"",SUM(N10:O10:P10))</f>
        <v/>
      </c>
      <c r="S10" s="79">
        <f t="shared" si="0"/>
        <v>499</v>
      </c>
      <c r="T10" s="54">
        <f t="shared" si="1"/>
        <v>101</v>
      </c>
      <c r="U10" s="54">
        <f t="shared" si="2"/>
        <v>1</v>
      </c>
      <c r="V10" s="50">
        <f>IFERROR(INDEX('1SŠ'!P$5:P$56,MATCH(B10,'1SŠ'!B$5:B$56,0)),"")</f>
        <v>254</v>
      </c>
      <c r="W10" s="50">
        <f>IFERROR(INDEX('2SŠ'!P$5:P$56,MATCH(B10,'2SŠ'!B$5:B$56,0)),"")</f>
        <v>245</v>
      </c>
      <c r="X10" s="50" t="str">
        <f>IFERROR(INDEX('3SŠ'!P$5:P$56,MATCH(B10,'3SŠ'!B$5:B$56,0)),"")</f>
        <v/>
      </c>
      <c r="Y10" s="50">
        <f>IFERROR(INDEX('1SŠ'!Q$5:Q$56,MATCH(B10,'1SŠ'!B$5:B$56,0)),"")</f>
        <v>51</v>
      </c>
      <c r="Z10" s="50">
        <f>IFERROR(INDEX('2SŠ'!Q$5:Q$56,MATCH(B10,'2SŠ'!B$5:B$56,0)),"")</f>
        <v>50</v>
      </c>
      <c r="AA10" s="50" t="str">
        <f>IFERROR(INDEX('3SŠ'!Q$5:Q$56,MATCH(B10,'3SŠ'!B$5:B$56,0)),"")</f>
        <v/>
      </c>
    </row>
    <row r="11" spans="1:27" ht="15.75" x14ac:dyDescent="0.25">
      <c r="A11" s="10">
        <v>7</v>
      </c>
      <c r="B11" s="9" t="s">
        <v>28</v>
      </c>
      <c r="C11" s="35"/>
      <c r="D11" s="59">
        <f>IFERROR(INDEX('1SŠ'!G$5:G$56,MATCH(B11,'1SŠ'!B$5:B$56,0)),"")</f>
        <v>20</v>
      </c>
      <c r="E11" s="59">
        <f>IFERROR(INDEX('1SŠ'!K$5:K$56,MATCH(B11,'1SŠ'!B$5:B$56,0)),"")</f>
        <v>14</v>
      </c>
      <c r="F11" s="59">
        <f>IFERROR(INDEX('1SŠ'!O$5:O$56,MATCH(B11,'1SŠ'!B$5:B$56,0)),"")</f>
        <v>18</v>
      </c>
      <c r="G11" s="54">
        <f>IFERROR(INDEX('1SŠ'!P$5:P$56,MATCH(B11,'1SŠ'!B$5:B$56,0)),"")</f>
        <v>248</v>
      </c>
      <c r="H11" s="54">
        <f>IF(SUM(Tabula813[[#This Row],[1. posms 1. vingrinājums]:[1. posms 3. vingrinājums]])=0,"",SUM(Tabula813[[#This Row],[1. posms 1. vingrinājums]:[1. posms 3. vingrinājums]]))</f>
        <v>52</v>
      </c>
      <c r="I11" s="60" t="str">
        <f>IFERROR(INDEX('2SŠ'!G$5:G$56,MATCH(B11,'2SŠ'!B$5:B$56,0)),"")</f>
        <v/>
      </c>
      <c r="J11" s="56" t="str">
        <f>IFERROR(INDEX('2SŠ'!K$5:K$56,MATCH(B11,'2SŠ'!B$5:B$56,0)),"")</f>
        <v/>
      </c>
      <c r="K11" s="56" t="str">
        <f>IFERROR(INDEX('2SŠ'!O$5:O$56,MATCH(B11,'2SŠ'!B$5:B$56,0)),"")</f>
        <v/>
      </c>
      <c r="L11" s="54" t="str">
        <f>IFERROR(INDEX('2SŠ'!P$5:P$56,MATCH(B11,'2SŠ'!B$5:B$56,0)),"")</f>
        <v/>
      </c>
      <c r="M11" s="54" t="str">
        <f>IF(SUM(Tabula813[[#This Row],[2. posms 1. vingrinājums]:[2. posms 3. vingrinājums]])=0,"",SUM(Tabula813[[#This Row],[2. posms 1. vingrinājums]:[2. posms 3. vingrinājums]]))</f>
        <v/>
      </c>
      <c r="N11" s="68" t="str">
        <f>IFERROR(INDEX('3SŠ'!G$5:G$56,MATCH(B11,'3SŠ'!B$5:B$56,0)),"")</f>
        <v/>
      </c>
      <c r="O11" s="69" t="str">
        <f>IFERROR(INDEX('3SŠ'!K$5:K$56,MATCH(B11,'3SŠ'!B$5:B$56,0)),"")</f>
        <v/>
      </c>
      <c r="P11" s="63" t="str">
        <f>IFERROR(INDEX('3SŠ'!O$5:O$56,MATCH(B11,'3SŠ'!B$5:B$56,0)),"")</f>
        <v/>
      </c>
      <c r="Q11" s="77" t="str">
        <f>IFERROR(INDEX('3SŠ'!P$5:P$56,MATCH(B11,'3SŠ'!B$5:B$56,0)),"")</f>
        <v/>
      </c>
      <c r="R11" s="81" t="str">
        <f>IF(SUM(N11:O11:P11)=0,"",SUM(N11:O11:P11))</f>
        <v/>
      </c>
      <c r="S11" s="79">
        <f t="shared" si="0"/>
        <v>248</v>
      </c>
      <c r="T11" s="54">
        <f t="shared" si="1"/>
        <v>52</v>
      </c>
      <c r="U11" s="54">
        <f t="shared" si="2"/>
        <v>7</v>
      </c>
      <c r="V11" s="50">
        <f>IFERROR(INDEX('1SŠ'!P$5:P$56,MATCH(B11,'1SŠ'!B$5:B$56,0)),"")</f>
        <v>248</v>
      </c>
      <c r="W11" s="50" t="str">
        <f>IFERROR(INDEX('2SŠ'!P$5:P$56,MATCH(B11,'2SŠ'!B$5:B$56,0)),"")</f>
        <v/>
      </c>
      <c r="X11" s="50" t="str">
        <f>IFERROR(INDEX('3SŠ'!P$5:P$56,MATCH(B11,'3SŠ'!B$5:B$56,0)),"")</f>
        <v/>
      </c>
      <c r="Y11" s="50">
        <f>IFERROR(INDEX('1SŠ'!Q$5:Q$56,MATCH(B11,'1SŠ'!B$5:B$56,0)),"")</f>
        <v>52</v>
      </c>
      <c r="Z11" s="50" t="str">
        <f>IFERROR(INDEX('2SŠ'!Q$5:Q$56,MATCH(B11,'2SŠ'!B$5:B$56,0)),"")</f>
        <v/>
      </c>
      <c r="AA11" s="50" t="str">
        <f>IFERROR(INDEX('3SŠ'!Q$5:Q$56,MATCH(B11,'3SŠ'!B$5:B$56,0)),"")</f>
        <v/>
      </c>
    </row>
    <row r="12" spans="1:27" ht="15.75" x14ac:dyDescent="0.25">
      <c r="A12" s="10">
        <v>8</v>
      </c>
      <c r="B12" s="17" t="s">
        <v>99</v>
      </c>
      <c r="C12" s="36">
        <v>1990</v>
      </c>
      <c r="D12" s="59" t="str">
        <f>IFERROR(INDEX('1SŠ'!G$5:G$56,MATCH(B12,'1SŠ'!B$5:B$56,0)),"")</f>
        <v/>
      </c>
      <c r="E12" s="59" t="str">
        <f>IFERROR(INDEX('1SŠ'!K$5:K$56,MATCH(B12,'1SŠ'!B$5:B$56,0)),"")</f>
        <v/>
      </c>
      <c r="F12" s="59" t="str">
        <f>IFERROR(INDEX('1SŠ'!O$5:O$56,MATCH(B12,'1SŠ'!B$5:B$56,0)),"")</f>
        <v/>
      </c>
      <c r="G12" s="54" t="str">
        <f>IFERROR(INDEX('1SŠ'!P$5:P$56,MATCH(B12,'1SŠ'!B$5:B$56,0)),"")</f>
        <v/>
      </c>
      <c r="H12" s="54" t="str">
        <f>IF(SUM(Tabula813[[#This Row],[1. posms 1. vingrinājums]:[1. posms 3. vingrinājums]])=0,"",SUM(Tabula813[[#This Row],[1. posms 1. vingrinājums]:[1. posms 3. vingrinājums]]))</f>
        <v/>
      </c>
      <c r="I12" s="60">
        <f>IFERROR(INDEX('2SŠ'!G$5:G$56,MATCH(B12,'2SŠ'!B$5:B$56,0)),"")</f>
        <v>15</v>
      </c>
      <c r="J12" s="56">
        <f>IFERROR(INDEX('2SŠ'!K$5:K$56,MATCH(B12,'2SŠ'!B$5:B$56,0)),"")</f>
        <v>14</v>
      </c>
      <c r="K12" s="56">
        <f>IFERROR(INDEX('2SŠ'!O$5:O$56,MATCH(B12,'2SŠ'!B$5:B$56,0)),"")</f>
        <v>15</v>
      </c>
      <c r="L12" s="54">
        <f>IFERROR(INDEX('2SŠ'!P$5:P$56,MATCH(B12,'2SŠ'!B$5:B$56,0)),"")</f>
        <v>231</v>
      </c>
      <c r="M12" s="54">
        <f>IF(SUM(Tabula813[[#This Row],[2. posms 1. vingrinājums]:[2. posms 3. vingrinājums]])=0,"",SUM(Tabula813[[#This Row],[2. posms 1. vingrinājums]:[2. posms 3. vingrinājums]]))</f>
        <v>44</v>
      </c>
      <c r="N12" s="68" t="str">
        <f>IFERROR(INDEX('3SŠ'!G$5:G$56,MATCH(B12,'3SŠ'!B$5:B$56,0)),"")</f>
        <v/>
      </c>
      <c r="O12" s="69" t="str">
        <f>IFERROR(INDEX('3SŠ'!K$5:K$56,MATCH(B12,'3SŠ'!B$5:B$56,0)),"")</f>
        <v/>
      </c>
      <c r="P12" s="63" t="str">
        <f>IFERROR(INDEX('3SŠ'!O$5:O$56,MATCH(B12,'3SŠ'!B$5:B$56,0)),"")</f>
        <v/>
      </c>
      <c r="Q12" s="77" t="str">
        <f>IFERROR(INDEX('3SŠ'!P$5:P$56,MATCH(B12,'3SŠ'!B$5:B$56,0)),"")</f>
        <v/>
      </c>
      <c r="R12" s="81" t="str">
        <f>IF(SUM(N12:O12:P12)=0,"",SUM(N12:O12:P12))</f>
        <v/>
      </c>
      <c r="S12" s="79">
        <f t="shared" si="0"/>
        <v>231</v>
      </c>
      <c r="T12" s="54">
        <f t="shared" si="1"/>
        <v>44</v>
      </c>
      <c r="U12" s="54">
        <f t="shared" si="2"/>
        <v>9</v>
      </c>
      <c r="V12" s="50" t="str">
        <f>IFERROR(INDEX('1SŠ'!P$5:P$56,MATCH(B12,'1SŠ'!B$5:B$56,0)),"")</f>
        <v/>
      </c>
      <c r="W12" s="50">
        <f>IFERROR(INDEX('2SŠ'!P$5:P$56,MATCH(B12,'2SŠ'!B$5:B$56,0)),"")</f>
        <v>231</v>
      </c>
      <c r="X12" s="50" t="str">
        <f>IFERROR(INDEX('3SŠ'!P$5:P$56,MATCH(B12,'3SŠ'!B$5:B$56,0)),"")</f>
        <v/>
      </c>
      <c r="Y12" s="50" t="str">
        <f>IFERROR(INDEX('1SŠ'!Q$5:Q$56,MATCH(B12,'1SŠ'!B$5:B$56,0)),"")</f>
        <v/>
      </c>
      <c r="Z12" s="50">
        <f>IFERROR(INDEX('2SŠ'!Q$5:Q$56,MATCH(B12,'2SŠ'!B$5:B$56,0)),"")</f>
        <v>44</v>
      </c>
      <c r="AA12" s="50" t="str">
        <f>IFERROR(INDEX('3SŠ'!Q$5:Q$56,MATCH(B12,'3SŠ'!B$5:B$56,0)),"")</f>
        <v/>
      </c>
    </row>
    <row r="13" spans="1:27" ht="15.75" x14ac:dyDescent="0.25">
      <c r="A13" s="10">
        <v>9</v>
      </c>
      <c r="B13" s="9" t="s">
        <v>100</v>
      </c>
      <c r="C13" s="35">
        <v>1993</v>
      </c>
      <c r="D13" s="59" t="str">
        <f>IFERROR(INDEX('1SŠ'!G$5:G$56,MATCH(B13,'1SŠ'!B$5:B$56,0)),"")</f>
        <v/>
      </c>
      <c r="E13" s="59" t="str">
        <f>IFERROR(INDEX('1SŠ'!K$5:K$56,MATCH(B13,'1SŠ'!B$5:B$56,0)),"")</f>
        <v/>
      </c>
      <c r="F13" s="59" t="str">
        <f>IFERROR(INDEX('1SŠ'!O$5:O$56,MATCH(B13,'1SŠ'!B$5:B$56,0)),"")</f>
        <v/>
      </c>
      <c r="G13" s="54" t="str">
        <f>IFERROR(INDEX('1SŠ'!P$5:P$56,MATCH(B13,'1SŠ'!B$5:B$56,0)),"")</f>
        <v/>
      </c>
      <c r="H13" s="54" t="str">
        <f>IF(SUM(Tabula813[[#This Row],[1. posms 1. vingrinājums]:[1. posms 3. vingrinājums]])=0,"",SUM(Tabula813[[#This Row],[1. posms 1. vingrinājums]:[1. posms 3. vingrinājums]]))</f>
        <v/>
      </c>
      <c r="I13" s="60">
        <f>IFERROR(INDEX('2SŠ'!G$5:G$56,MATCH(B13,'2SŠ'!B$5:B$56,0)),"")</f>
        <v>20</v>
      </c>
      <c r="J13" s="56">
        <f>IFERROR(INDEX('2SŠ'!K$5:K$56,MATCH(B13,'2SŠ'!B$5:B$56,0)),"")</f>
        <v>20</v>
      </c>
      <c r="K13" s="56">
        <f>IFERROR(INDEX('2SŠ'!O$5:O$56,MATCH(B13,'2SŠ'!B$5:B$56,0)),"")</f>
        <v>18</v>
      </c>
      <c r="L13" s="54">
        <f>IFERROR(INDEX('2SŠ'!P$5:P$56,MATCH(B13,'2SŠ'!B$5:B$56,0)),"")</f>
        <v>256</v>
      </c>
      <c r="M13" s="54">
        <f>IF(SUM(Tabula813[[#This Row],[2. posms 1. vingrinājums]:[2. posms 3. vingrinājums]])=0,"",SUM(Tabula813[[#This Row],[2. posms 1. vingrinājums]:[2. posms 3. vingrinājums]]))</f>
        <v>58</v>
      </c>
      <c r="N13" s="68" t="str">
        <f>IFERROR(INDEX('3SŠ'!G$5:G$56,MATCH(B13,'3SŠ'!B$5:B$56,0)),"")</f>
        <v/>
      </c>
      <c r="O13" s="69" t="str">
        <f>IFERROR(INDEX('3SŠ'!K$5:K$56,MATCH(B13,'3SŠ'!B$5:B$56,0)),"")</f>
        <v/>
      </c>
      <c r="P13" s="63" t="str">
        <f>IFERROR(INDEX('3SŠ'!O$5:O$56,MATCH(B13,'3SŠ'!B$5:B$56,0)),"")</f>
        <v/>
      </c>
      <c r="Q13" s="77" t="str">
        <f>IFERROR(INDEX('3SŠ'!P$5:P$56,MATCH(B13,'3SŠ'!B$5:B$56,0)),"")</f>
        <v/>
      </c>
      <c r="R13" s="81" t="str">
        <f>IF(SUM(N13:O13:P13)=0,"",SUM(N13:O13:P13))</f>
        <v/>
      </c>
      <c r="S13" s="79">
        <f t="shared" si="0"/>
        <v>256</v>
      </c>
      <c r="T13" s="54">
        <f t="shared" si="1"/>
        <v>58</v>
      </c>
      <c r="U13" s="54">
        <f t="shared" si="2"/>
        <v>6</v>
      </c>
      <c r="V13" s="50" t="str">
        <f>IFERROR(INDEX('1SŠ'!P$5:P$56,MATCH(B13,'1SŠ'!B$5:B$56,0)),"")</f>
        <v/>
      </c>
      <c r="W13" s="50">
        <f>IFERROR(INDEX('2SŠ'!P$5:P$56,MATCH(B13,'2SŠ'!B$5:B$56,0)),"")</f>
        <v>256</v>
      </c>
      <c r="X13" s="50" t="str">
        <f>IFERROR(INDEX('3SŠ'!P$5:P$56,MATCH(B13,'3SŠ'!B$5:B$56,0)),"")</f>
        <v/>
      </c>
      <c r="Y13" s="50" t="str">
        <f>IFERROR(INDEX('1SŠ'!Q$5:Q$56,MATCH(B13,'1SŠ'!B$5:B$56,0)),"")</f>
        <v/>
      </c>
      <c r="Z13" s="50">
        <f>IFERROR(INDEX('2SŠ'!Q$5:Q$56,MATCH(B13,'2SŠ'!B$5:B$56,0)),"")</f>
        <v>58</v>
      </c>
      <c r="AA13" s="50" t="str">
        <f>IFERROR(INDEX('3SŠ'!Q$5:Q$56,MATCH(B13,'3SŠ'!B$5:B$56,0)),"")</f>
        <v/>
      </c>
    </row>
    <row r="14" spans="1:27" ht="15.75" x14ac:dyDescent="0.25">
      <c r="A14" s="10">
        <v>10</v>
      </c>
      <c r="B14" s="9"/>
      <c r="C14" s="35"/>
      <c r="D14" s="59" t="str">
        <f>IFERROR(INDEX('1SŠ'!G$5:G$56,MATCH(B14,'1SŠ'!B$5:B$56,0)),"")</f>
        <v/>
      </c>
      <c r="E14" s="59" t="str">
        <f>IFERROR(INDEX('1SŠ'!K$5:K$56,MATCH(B14,'1SŠ'!B$5:B$56,0)),"")</f>
        <v/>
      </c>
      <c r="F14" s="59" t="str">
        <f>IFERROR(INDEX('1SŠ'!O$5:O$56,MATCH(B14,'1SŠ'!B$5:B$56,0)),"")</f>
        <v/>
      </c>
      <c r="G14" s="54" t="str">
        <f>IFERROR(INDEX('1SŠ'!P$5:P$56,MATCH(B14,'1SŠ'!B$5:B$56,0)),"")</f>
        <v/>
      </c>
      <c r="H14" s="54" t="str">
        <f>IF(SUM(Tabula813[[#This Row],[1. posms 1. vingrinājums]:[1. posms 3. vingrinājums]])=0,"",SUM(Tabula813[[#This Row],[1. posms 1. vingrinājums]:[1. posms 3. vingrinājums]]))</f>
        <v/>
      </c>
      <c r="I14" s="60" t="str">
        <f>IFERROR(INDEX('2SŠ'!G$5:G$56,MATCH(B14,'2SŠ'!B$5:B$56,0)),"")</f>
        <v/>
      </c>
      <c r="J14" s="56" t="str">
        <f>IFERROR(INDEX('2SŠ'!K$5:K$56,MATCH(B14,'2SŠ'!B$5:B$56,0)),"")</f>
        <v/>
      </c>
      <c r="K14" s="56" t="str">
        <f>IFERROR(INDEX('2SŠ'!O$5:O$56,MATCH(B14,'2SŠ'!B$5:B$56,0)),"")</f>
        <v/>
      </c>
      <c r="L14" s="54" t="str">
        <f>IFERROR(INDEX('2SŠ'!P$5:P$56,MATCH(B14,'2SŠ'!B$5:B$56,0)),"")</f>
        <v/>
      </c>
      <c r="M14" s="54" t="str">
        <f>IF(SUM(Tabula813[[#This Row],[2. posms 1. vingrinājums]:[2. posms 3. vingrinājums]])=0,"",SUM(Tabula813[[#This Row],[2. posms 1. vingrinājums]:[2. posms 3. vingrinājums]]))</f>
        <v/>
      </c>
      <c r="N14" s="68" t="str">
        <f>IFERROR(INDEX('3SŠ'!G$5:G$56,MATCH(B14,'3SŠ'!B$5:B$56,0)),"")</f>
        <v/>
      </c>
      <c r="O14" s="69" t="str">
        <f>IFERROR(INDEX('3SŠ'!K$5:K$56,MATCH(B14,'3SŠ'!B$5:B$56,0)),"")</f>
        <v/>
      </c>
      <c r="P14" s="63" t="str">
        <f>IFERROR(INDEX('3SŠ'!O$5:O$56,MATCH(B14,'3SŠ'!B$5:B$56,0)),"")</f>
        <v/>
      </c>
      <c r="Q14" s="77" t="str">
        <f>IFERROR(INDEX('3SŠ'!P$5:P$56,MATCH(B14,'3SŠ'!B$5:B$56,0)),"")</f>
        <v/>
      </c>
      <c r="R14" s="81" t="str">
        <f>IF(SUM(N14:O14:P14)=0,"",SUM(N14:O14:P14))</f>
        <v/>
      </c>
      <c r="S14" s="79" t="str">
        <f t="shared" si="0"/>
        <v/>
      </c>
      <c r="T14" s="54" t="str">
        <f t="shared" si="1"/>
        <v/>
      </c>
      <c r="U14" s="54" t="str">
        <f t="shared" si="2"/>
        <v/>
      </c>
      <c r="V14" s="50" t="str">
        <f>IFERROR(INDEX('1SŠ'!P$5:P$56,MATCH(B14,'1SŠ'!B$5:B$56,0)),"")</f>
        <v/>
      </c>
      <c r="W14" s="50" t="str">
        <f>IFERROR(INDEX('2SŠ'!P$5:P$56,MATCH(B14,'2SŠ'!B$5:B$56,0)),"")</f>
        <v/>
      </c>
      <c r="X14" s="50" t="str">
        <f>IFERROR(INDEX('3SŠ'!P$5:P$56,MATCH(B14,'3SŠ'!B$5:B$56,0)),"")</f>
        <v/>
      </c>
      <c r="Y14" s="50" t="str">
        <f>IFERROR(INDEX('1SŠ'!Q$5:Q$56,MATCH(B14,'1SŠ'!B$5:B$56,0)),"")</f>
        <v/>
      </c>
      <c r="Z14" s="50" t="str">
        <f>IFERROR(INDEX('2SŠ'!Q$5:Q$56,MATCH(B14,'2SŠ'!B$5:B$56,0)),"")</f>
        <v/>
      </c>
      <c r="AA14" s="50" t="str">
        <f>IFERROR(INDEX('3SŠ'!Q$5:Q$56,MATCH(B14,'3SŠ'!B$5:B$56,0)),"")</f>
        <v/>
      </c>
    </row>
    <row r="15" spans="1:27" ht="15.75" x14ac:dyDescent="0.25">
      <c r="A15" s="10">
        <v>11</v>
      </c>
      <c r="B15" s="9"/>
      <c r="C15" s="35"/>
      <c r="D15" s="59" t="str">
        <f>IFERROR(INDEX('1SŠ'!G$5:G$56,MATCH(B15,'1SŠ'!B$5:B$56,0)),"")</f>
        <v/>
      </c>
      <c r="E15" s="59" t="str">
        <f>IFERROR(INDEX('1SŠ'!K$5:K$56,MATCH(B15,'1SŠ'!B$5:B$56,0)),"")</f>
        <v/>
      </c>
      <c r="F15" s="59" t="str">
        <f>IFERROR(INDEX('1SŠ'!O$5:O$56,MATCH(B15,'1SŠ'!B$5:B$56,0)),"")</f>
        <v/>
      </c>
      <c r="G15" s="54" t="str">
        <f>IFERROR(INDEX('1SŠ'!P$5:P$56,MATCH(B15,'1SŠ'!B$5:B$56,0)),"")</f>
        <v/>
      </c>
      <c r="H15" s="54" t="str">
        <f>IF(SUM(Tabula813[[#This Row],[1. posms 1. vingrinājums]:[1. posms 3. vingrinājums]])=0,"",SUM(Tabula813[[#This Row],[1. posms 1. vingrinājums]:[1. posms 3. vingrinājums]]))</f>
        <v/>
      </c>
      <c r="I15" s="60" t="str">
        <f>IFERROR(INDEX('2SŠ'!G$5:G$56,MATCH(B15,'2SŠ'!B$5:B$56,0)),"")</f>
        <v/>
      </c>
      <c r="J15" s="56" t="str">
        <f>IFERROR(INDEX('2SŠ'!K$5:K$56,MATCH(B15,'2SŠ'!B$5:B$56,0)),"")</f>
        <v/>
      </c>
      <c r="K15" s="56" t="str">
        <f>IFERROR(INDEX('2SŠ'!O$5:O$56,MATCH(B15,'2SŠ'!B$5:B$56,0)),"")</f>
        <v/>
      </c>
      <c r="L15" s="54" t="str">
        <f>IFERROR(INDEX('2SŠ'!P$5:P$56,MATCH(B15,'2SŠ'!B$5:B$56,0)),"")</f>
        <v/>
      </c>
      <c r="M15" s="54" t="str">
        <f>IF(SUM(Tabula813[[#This Row],[2. posms 1. vingrinājums]:[2. posms 3. vingrinājums]])=0,"",SUM(Tabula813[[#This Row],[2. posms 1. vingrinājums]:[2. posms 3. vingrinājums]]))</f>
        <v/>
      </c>
      <c r="N15" s="68" t="str">
        <f>IFERROR(INDEX('3SŠ'!G$5:G$56,MATCH(B15,'3SŠ'!B$5:B$56,0)),"")</f>
        <v/>
      </c>
      <c r="O15" s="69" t="str">
        <f>IFERROR(INDEX('3SŠ'!K$5:K$56,MATCH(B15,'3SŠ'!B$5:B$56,0)),"")</f>
        <v/>
      </c>
      <c r="P15" s="63" t="str">
        <f>IFERROR(INDEX('3SŠ'!O$5:O$56,MATCH(B15,'3SŠ'!B$5:B$56,0)),"")</f>
        <v/>
      </c>
      <c r="Q15" s="77" t="str">
        <f>IFERROR(INDEX('3SŠ'!P$5:P$56,MATCH(B15,'3SŠ'!B$5:B$56,0)),"")</f>
        <v/>
      </c>
      <c r="R15" s="81" t="str">
        <f>IF(SUM(N15:O15:P15)=0,"",SUM(N15:O15:P15))</f>
        <v/>
      </c>
      <c r="S15" s="79" t="str">
        <f t="shared" si="0"/>
        <v/>
      </c>
      <c r="T15" s="54" t="str">
        <f t="shared" si="1"/>
        <v/>
      </c>
      <c r="U15" s="54" t="str">
        <f t="shared" si="2"/>
        <v/>
      </c>
      <c r="V15" s="50" t="str">
        <f>IFERROR(INDEX('1SŠ'!P$5:P$56,MATCH(B15,'1SŠ'!B$5:B$56,0)),"")</f>
        <v/>
      </c>
      <c r="W15" s="50" t="str">
        <f>IFERROR(INDEX('2SŠ'!P$5:P$56,MATCH(B15,'2SŠ'!B$5:B$56,0)),"")</f>
        <v/>
      </c>
      <c r="X15" s="50" t="str">
        <f>IFERROR(INDEX('3SŠ'!P$5:P$56,MATCH(B15,'3SŠ'!B$5:B$56,0)),"")</f>
        <v/>
      </c>
      <c r="Y15" s="50" t="str">
        <f>IFERROR(INDEX('1SŠ'!Q$5:Q$56,MATCH(B15,'1SŠ'!B$5:B$56,0)),"")</f>
        <v/>
      </c>
      <c r="Z15" s="50" t="str">
        <f>IFERROR(INDEX('2SŠ'!Q$5:Q$56,MATCH(B15,'2SŠ'!B$5:B$56,0)),"")</f>
        <v/>
      </c>
      <c r="AA15" s="50" t="str">
        <f>IFERROR(INDEX('3SŠ'!Q$5:Q$56,MATCH(B15,'3SŠ'!B$5:B$56,0)),"")</f>
        <v/>
      </c>
    </row>
    <row r="16" spans="1:27" ht="15.75" x14ac:dyDescent="0.25">
      <c r="A16" s="10">
        <v>12</v>
      </c>
      <c r="B16" s="9"/>
      <c r="C16" s="35"/>
      <c r="D16" s="59" t="str">
        <f>IFERROR(INDEX('1SŠ'!G$5:G$56,MATCH(B16,'1SŠ'!B$5:B$56,0)),"")</f>
        <v/>
      </c>
      <c r="E16" s="59" t="str">
        <f>IFERROR(INDEX('1SŠ'!K$5:K$56,MATCH(B16,'1SŠ'!B$5:B$56,0)),"")</f>
        <v/>
      </c>
      <c r="F16" s="59" t="str">
        <f>IFERROR(INDEX('1SŠ'!O$5:O$56,MATCH(B16,'1SŠ'!B$5:B$56,0)),"")</f>
        <v/>
      </c>
      <c r="G16" s="54" t="str">
        <f>IFERROR(INDEX('1SŠ'!P$5:P$56,MATCH(B16,'1SŠ'!B$5:B$56,0)),"")</f>
        <v/>
      </c>
      <c r="H16" s="54" t="str">
        <f>IF(SUM(Tabula813[[#This Row],[1. posms 1. vingrinājums]:[1. posms 3. vingrinājums]])=0,"",SUM(Tabula813[[#This Row],[1. posms 1. vingrinājums]:[1. posms 3. vingrinājums]]))</f>
        <v/>
      </c>
      <c r="I16" s="60" t="str">
        <f>IFERROR(INDEX('2SŠ'!G$5:G$56,MATCH(B16,'2SŠ'!B$5:B$56,0)),"")</f>
        <v/>
      </c>
      <c r="J16" s="56" t="str">
        <f>IFERROR(INDEX('2SŠ'!K$5:K$56,MATCH(B16,'2SŠ'!B$5:B$56,0)),"")</f>
        <v/>
      </c>
      <c r="K16" s="56" t="str">
        <f>IFERROR(INDEX('2SŠ'!O$5:O$56,MATCH(B16,'2SŠ'!B$5:B$56,0)),"")</f>
        <v/>
      </c>
      <c r="L16" s="54" t="str">
        <f>IFERROR(INDEX('2SŠ'!P$5:P$56,MATCH(B16,'2SŠ'!B$5:B$56,0)),"")</f>
        <v/>
      </c>
      <c r="M16" s="54" t="str">
        <f>IF(SUM(Tabula813[[#This Row],[2. posms 1. vingrinājums]:[2. posms 3. vingrinājums]])=0,"",SUM(Tabula813[[#This Row],[2. posms 1. vingrinājums]:[2. posms 3. vingrinājums]]))</f>
        <v/>
      </c>
      <c r="N16" s="68" t="str">
        <f>IFERROR(INDEX('3SŠ'!G$5:G$56,MATCH(B16,'3SŠ'!B$5:B$56,0)),"")</f>
        <v/>
      </c>
      <c r="O16" s="69" t="str">
        <f>IFERROR(INDEX('3SŠ'!K$5:K$56,MATCH(B16,'3SŠ'!B$5:B$56,0)),"")</f>
        <v/>
      </c>
      <c r="P16" s="63" t="str">
        <f>IFERROR(INDEX('3SŠ'!O$5:O$56,MATCH(B16,'3SŠ'!B$5:B$56,0)),"")</f>
        <v/>
      </c>
      <c r="Q16" s="77" t="str">
        <f>IFERROR(INDEX('3SŠ'!P$5:P$56,MATCH(B16,'3SŠ'!B$5:B$56,0)),"")</f>
        <v/>
      </c>
      <c r="R16" s="81" t="str">
        <f>IF(SUM(N16:O16:P16)=0,"",SUM(N16:O16:P16))</f>
        <v/>
      </c>
      <c r="S16" s="79" t="str">
        <f t="shared" si="0"/>
        <v/>
      </c>
      <c r="T16" s="54" t="str">
        <f t="shared" si="1"/>
        <v/>
      </c>
      <c r="U16" s="54" t="str">
        <f t="shared" si="2"/>
        <v/>
      </c>
      <c r="V16" s="50" t="str">
        <f>IFERROR(INDEX('1SŠ'!P$5:P$56,MATCH(B16,'1SŠ'!B$5:B$56,0)),"")</f>
        <v/>
      </c>
      <c r="W16" s="50" t="str">
        <f>IFERROR(INDEX('2SŠ'!P$5:P$56,MATCH(B16,'2SŠ'!B$5:B$56,0)),"")</f>
        <v/>
      </c>
      <c r="X16" s="50" t="str">
        <f>IFERROR(INDEX('3SŠ'!P$5:P$56,MATCH(B16,'3SŠ'!B$5:B$56,0)),"")</f>
        <v/>
      </c>
      <c r="Y16" s="50" t="str">
        <f>IFERROR(INDEX('1SŠ'!Q$5:Q$56,MATCH(B16,'1SŠ'!B$5:B$56,0)),"")</f>
        <v/>
      </c>
      <c r="Z16" s="50" t="str">
        <f>IFERROR(INDEX('2SŠ'!Q$5:Q$56,MATCH(B16,'2SŠ'!B$5:B$56,0)),"")</f>
        <v/>
      </c>
      <c r="AA16" s="50" t="str">
        <f>IFERROR(INDEX('3SŠ'!Q$5:Q$56,MATCH(B16,'3SŠ'!B$5:B$56,0)),"")</f>
        <v/>
      </c>
    </row>
    <row r="17" spans="1:27" ht="15.75" x14ac:dyDescent="0.25">
      <c r="A17" s="10">
        <v>13</v>
      </c>
      <c r="B17" s="9"/>
      <c r="C17" s="35"/>
      <c r="D17" s="59" t="str">
        <f>IFERROR(INDEX('1SŠ'!G$5:G$56,MATCH(B17,'1SŠ'!B$5:B$56,0)),"")</f>
        <v/>
      </c>
      <c r="E17" s="59" t="str">
        <f>IFERROR(INDEX('1SŠ'!K$5:K$56,MATCH(B17,'1SŠ'!B$5:B$56,0)),"")</f>
        <v/>
      </c>
      <c r="F17" s="59" t="str">
        <f>IFERROR(INDEX('1SŠ'!O$5:O$56,MATCH(B17,'1SŠ'!B$5:B$56,0)),"")</f>
        <v/>
      </c>
      <c r="G17" s="54" t="str">
        <f>IFERROR(INDEX('1SŠ'!P$5:P$56,MATCH(B17,'1SŠ'!B$5:B$56,0)),"")</f>
        <v/>
      </c>
      <c r="H17" s="54" t="str">
        <f>IF(SUM(Tabula813[[#This Row],[1. posms 1. vingrinājums]:[1. posms 3. vingrinājums]])=0,"",SUM(Tabula813[[#This Row],[1. posms 1. vingrinājums]:[1. posms 3. vingrinājums]]))</f>
        <v/>
      </c>
      <c r="I17" s="60" t="str">
        <f>IFERROR(INDEX('2SŠ'!G$5:G$56,MATCH(B17,'2SŠ'!B$5:B$56,0)),"")</f>
        <v/>
      </c>
      <c r="J17" s="56" t="str">
        <f>IFERROR(INDEX('2SŠ'!K$5:K$56,MATCH(B17,'2SŠ'!B$5:B$56,0)),"")</f>
        <v/>
      </c>
      <c r="K17" s="56" t="str">
        <f>IFERROR(INDEX('2SŠ'!O$5:O$56,MATCH(B17,'2SŠ'!B$5:B$56,0)),"")</f>
        <v/>
      </c>
      <c r="L17" s="54" t="str">
        <f>IFERROR(INDEX('2SŠ'!P$5:P$56,MATCH(B17,'2SŠ'!B$5:B$56,0)),"")</f>
        <v/>
      </c>
      <c r="M17" s="54" t="str">
        <f>IF(SUM(Tabula813[[#This Row],[2. posms 1. vingrinājums]:[2. posms 3. vingrinājums]])=0,"",SUM(Tabula813[[#This Row],[2. posms 1. vingrinājums]:[2. posms 3. vingrinājums]]))</f>
        <v/>
      </c>
      <c r="N17" s="68" t="str">
        <f>IFERROR(INDEX('3SŠ'!G$5:G$56,MATCH(B17,'3SŠ'!B$5:B$56,0)),"")</f>
        <v/>
      </c>
      <c r="O17" s="69" t="str">
        <f>IFERROR(INDEX('3SŠ'!K$5:K$56,MATCH(B17,'3SŠ'!B$5:B$56,0)),"")</f>
        <v/>
      </c>
      <c r="P17" s="63" t="str">
        <f>IFERROR(INDEX('3SŠ'!O$5:O$56,MATCH(B17,'3SŠ'!B$5:B$56,0)),"")</f>
        <v/>
      </c>
      <c r="Q17" s="77" t="str">
        <f>IFERROR(INDEX('3SŠ'!P$5:P$56,MATCH(B17,'3SŠ'!B$5:B$56,0)),"")</f>
        <v/>
      </c>
      <c r="R17" s="81" t="str">
        <f>IF(SUM(N17:O17:P17)=0,"",SUM(N17:O17:P17))</f>
        <v/>
      </c>
      <c r="S17" s="79" t="str">
        <f t="shared" si="0"/>
        <v/>
      </c>
      <c r="T17" s="54" t="str">
        <f t="shared" si="1"/>
        <v/>
      </c>
      <c r="U17" s="54" t="str">
        <f t="shared" si="2"/>
        <v/>
      </c>
      <c r="V17" s="50" t="str">
        <f>IFERROR(INDEX('1SŠ'!P$5:P$56,MATCH(B17,'1SŠ'!B$5:B$56,0)),"")</f>
        <v/>
      </c>
      <c r="W17" s="50" t="str">
        <f>IFERROR(INDEX('2SŠ'!P$5:P$56,MATCH(B17,'2SŠ'!B$5:B$56,0)),"")</f>
        <v/>
      </c>
      <c r="X17" s="50" t="str">
        <f>IFERROR(INDEX('3SŠ'!P$5:P$56,MATCH(B17,'3SŠ'!B$5:B$56,0)),"")</f>
        <v/>
      </c>
      <c r="Y17" s="50" t="str">
        <f>IFERROR(INDEX('1SŠ'!Q$5:Q$56,MATCH(B17,'1SŠ'!B$5:B$56,0)),"")</f>
        <v/>
      </c>
      <c r="Z17" s="50" t="str">
        <f>IFERROR(INDEX('2SŠ'!Q$5:Q$56,MATCH(B17,'2SŠ'!B$5:B$56,0)),"")</f>
        <v/>
      </c>
      <c r="AA17" s="50" t="str">
        <f>IFERROR(INDEX('3SŠ'!Q$5:Q$56,MATCH(B17,'3SŠ'!B$5:B$56,0)),"")</f>
        <v/>
      </c>
    </row>
    <row r="18" spans="1:27" ht="15.75" x14ac:dyDescent="0.25">
      <c r="A18" s="10">
        <v>14</v>
      </c>
      <c r="B18" s="9"/>
      <c r="C18" s="35"/>
      <c r="D18" s="59" t="str">
        <f>IFERROR(INDEX('1SŠ'!G$5:G$56,MATCH(B18,'1SŠ'!B$5:B$56,0)),"")</f>
        <v/>
      </c>
      <c r="E18" s="59" t="str">
        <f>IFERROR(INDEX('1SŠ'!K$5:K$56,MATCH(B18,'1SŠ'!B$5:B$56,0)),"")</f>
        <v/>
      </c>
      <c r="F18" s="59" t="str">
        <f>IFERROR(INDEX('1SŠ'!O$5:O$56,MATCH(B18,'1SŠ'!B$5:B$56,0)),"")</f>
        <v/>
      </c>
      <c r="G18" s="54" t="str">
        <f>IFERROR(INDEX('1SŠ'!P$5:P$56,MATCH(B18,'1SŠ'!B$5:B$56,0)),"")</f>
        <v/>
      </c>
      <c r="H18" s="54" t="str">
        <f>IF(SUM(Tabula813[[#This Row],[1. posms 1. vingrinājums]:[1. posms 3. vingrinājums]])=0,"",SUM(Tabula813[[#This Row],[1. posms 1. vingrinājums]:[1. posms 3. vingrinājums]]))</f>
        <v/>
      </c>
      <c r="I18" s="60" t="str">
        <f>IFERROR(INDEX('2SŠ'!G$5:G$56,MATCH(B18,'2SŠ'!B$5:B$56,0)),"")</f>
        <v/>
      </c>
      <c r="J18" s="56" t="str">
        <f>IFERROR(INDEX('2SŠ'!K$5:K$56,MATCH(B18,'2SŠ'!B$5:B$56,0)),"")</f>
        <v/>
      </c>
      <c r="K18" s="56" t="str">
        <f>IFERROR(INDEX('2SŠ'!O$5:O$56,MATCH(B18,'2SŠ'!B$5:B$56,0)),"")</f>
        <v/>
      </c>
      <c r="L18" s="54" t="str">
        <f>IFERROR(INDEX('2SŠ'!P$5:P$56,MATCH(B18,'2SŠ'!B$5:B$56,0)),"")</f>
        <v/>
      </c>
      <c r="M18" s="54" t="str">
        <f>IF(SUM(Tabula813[[#This Row],[2. posms 1. vingrinājums]:[2. posms 3. vingrinājums]])=0,"",SUM(Tabula813[[#This Row],[2. posms 1. vingrinājums]:[2. posms 3. vingrinājums]]))</f>
        <v/>
      </c>
      <c r="N18" s="68" t="str">
        <f>IFERROR(INDEX('3SŠ'!G$5:G$56,MATCH(B18,'3SŠ'!B$5:B$56,0)),"")</f>
        <v/>
      </c>
      <c r="O18" s="69" t="str">
        <f>IFERROR(INDEX('3SŠ'!K$5:K$56,MATCH(B18,'3SŠ'!B$5:B$56,0)),"")</f>
        <v/>
      </c>
      <c r="P18" s="63" t="str">
        <f>IFERROR(INDEX('3SŠ'!O$5:O$56,MATCH(B18,'3SŠ'!B$5:B$56,0)),"")</f>
        <v/>
      </c>
      <c r="Q18" s="77" t="str">
        <f>IFERROR(INDEX('3SŠ'!P$5:P$56,MATCH(B18,'3SŠ'!B$5:B$56,0)),"")</f>
        <v/>
      </c>
      <c r="R18" s="81" t="str">
        <f>IF(SUM(N18:O18:P18)=0,"",SUM(N18:O18:P18))</f>
        <v/>
      </c>
      <c r="S18" s="79" t="str">
        <f t="shared" si="0"/>
        <v/>
      </c>
      <c r="T18" s="54" t="str">
        <f t="shared" si="1"/>
        <v/>
      </c>
      <c r="U18" s="54" t="str">
        <f t="shared" si="2"/>
        <v/>
      </c>
      <c r="V18" s="50" t="str">
        <f>IFERROR(INDEX('1SŠ'!P$5:P$56,MATCH(B18,'1SŠ'!B$5:B$56,0)),"")</f>
        <v/>
      </c>
      <c r="W18" s="50" t="str">
        <f>IFERROR(INDEX('2SŠ'!P$5:P$56,MATCH(B18,'2SŠ'!B$5:B$56,0)),"")</f>
        <v/>
      </c>
      <c r="X18" s="50" t="str">
        <f>IFERROR(INDEX('3SŠ'!P$5:P$56,MATCH(B18,'3SŠ'!B$5:B$56,0)),"")</f>
        <v/>
      </c>
      <c r="Y18" s="50" t="str">
        <f>IFERROR(INDEX('1SŠ'!Q$5:Q$56,MATCH(B18,'1SŠ'!B$5:B$56,0)),"")</f>
        <v/>
      </c>
      <c r="Z18" s="50" t="str">
        <f>IFERROR(INDEX('2SŠ'!Q$5:Q$56,MATCH(B18,'2SŠ'!B$5:B$56,0)),"")</f>
        <v/>
      </c>
      <c r="AA18" s="50" t="str">
        <f>IFERROR(INDEX('3SŠ'!Q$5:Q$56,MATCH(B18,'3SŠ'!B$5:B$56,0)),"")</f>
        <v/>
      </c>
    </row>
    <row r="19" spans="1:27" ht="15.75" x14ac:dyDescent="0.25">
      <c r="A19" s="10">
        <v>15</v>
      </c>
      <c r="B19" s="9"/>
      <c r="C19" s="35"/>
      <c r="D19" s="59" t="str">
        <f>IFERROR(INDEX('1SŠ'!G$5:G$56,MATCH(B19,'1SŠ'!B$5:B$56,0)),"")</f>
        <v/>
      </c>
      <c r="E19" s="59" t="str">
        <f>IFERROR(INDEX('1SŠ'!K$5:K$56,MATCH(B19,'1SŠ'!B$5:B$56,0)),"")</f>
        <v/>
      </c>
      <c r="F19" s="59" t="str">
        <f>IFERROR(INDEX('1SŠ'!O$5:O$56,MATCH(B19,'1SŠ'!B$5:B$56,0)),"")</f>
        <v/>
      </c>
      <c r="G19" s="54" t="str">
        <f>IFERROR(INDEX('1SŠ'!P$5:P$56,MATCH(B19,'1SŠ'!B$5:B$56,0)),"")</f>
        <v/>
      </c>
      <c r="H19" s="54" t="str">
        <f>IF(SUM(Tabula813[[#This Row],[1. posms 1. vingrinājums]:[1. posms 3. vingrinājums]])=0,"",SUM(Tabula813[[#This Row],[1. posms 1. vingrinājums]:[1. posms 3. vingrinājums]]))</f>
        <v/>
      </c>
      <c r="I19" s="60" t="str">
        <f>IFERROR(INDEX('2SŠ'!G$5:G$56,MATCH(B19,'2SŠ'!B$5:B$56,0)),"")</f>
        <v/>
      </c>
      <c r="J19" s="56" t="str">
        <f>IFERROR(INDEX('2SŠ'!K$5:K$56,MATCH(B19,'2SŠ'!B$5:B$56,0)),"")</f>
        <v/>
      </c>
      <c r="K19" s="56" t="str">
        <f>IFERROR(INDEX('2SŠ'!O$5:O$56,MATCH(B19,'2SŠ'!B$5:B$56,0)),"")</f>
        <v/>
      </c>
      <c r="L19" s="54" t="str">
        <f>IFERROR(INDEX('2SŠ'!P$5:P$56,MATCH(B19,'2SŠ'!B$5:B$56,0)),"")</f>
        <v/>
      </c>
      <c r="M19" s="54" t="str">
        <f>IF(SUM(Tabula813[[#This Row],[2. posms 1. vingrinājums]:[2. posms 3. vingrinājums]])=0,"",SUM(Tabula813[[#This Row],[2. posms 1. vingrinājums]:[2. posms 3. vingrinājums]]))</f>
        <v/>
      </c>
      <c r="N19" s="68" t="str">
        <f>IFERROR(INDEX('3SŠ'!G$5:G$56,MATCH(B19,'3SŠ'!B$5:B$56,0)),"")</f>
        <v/>
      </c>
      <c r="O19" s="69" t="str">
        <f>IFERROR(INDEX('3SŠ'!K$5:K$56,MATCH(B19,'3SŠ'!B$5:B$56,0)),"")</f>
        <v/>
      </c>
      <c r="P19" s="63" t="str">
        <f>IFERROR(INDEX('3SŠ'!O$5:O$56,MATCH(B19,'3SŠ'!B$5:B$56,0)),"")</f>
        <v/>
      </c>
      <c r="Q19" s="77" t="str">
        <f>IFERROR(INDEX('3SŠ'!P$5:P$56,MATCH(B19,'3SŠ'!B$5:B$56,0)),"")</f>
        <v/>
      </c>
      <c r="R19" s="81" t="str">
        <f>IF(SUM(N19:O19:P19)=0,"",SUM(N19:O19:P19))</f>
        <v/>
      </c>
      <c r="S19" s="79" t="str">
        <f t="shared" si="0"/>
        <v/>
      </c>
      <c r="T19" s="54" t="str">
        <f t="shared" si="1"/>
        <v/>
      </c>
      <c r="U19" s="54" t="str">
        <f t="shared" si="2"/>
        <v/>
      </c>
      <c r="V19" s="50" t="str">
        <f>IFERROR(INDEX('1SŠ'!P$5:P$56,MATCH(B19,'1SŠ'!B$5:B$56,0)),"")</f>
        <v/>
      </c>
      <c r="W19" s="50" t="str">
        <f>IFERROR(INDEX('2SŠ'!P$5:P$56,MATCH(B19,'2SŠ'!B$5:B$56,0)),"")</f>
        <v/>
      </c>
      <c r="X19" s="50" t="str">
        <f>IFERROR(INDEX('3SŠ'!P$5:P$56,MATCH(B19,'3SŠ'!B$5:B$56,0)),"")</f>
        <v/>
      </c>
      <c r="Y19" s="50" t="str">
        <f>IFERROR(INDEX('1SŠ'!Q$5:Q$56,MATCH(B19,'1SŠ'!B$5:B$56,0)),"")</f>
        <v/>
      </c>
      <c r="Z19" s="50" t="str">
        <f>IFERROR(INDEX('2SŠ'!Q$5:Q$56,MATCH(B19,'2SŠ'!B$5:B$56,0)),"")</f>
        <v/>
      </c>
      <c r="AA19" s="50" t="str">
        <f>IFERROR(INDEX('3SŠ'!Q$5:Q$56,MATCH(B19,'3SŠ'!B$5:B$56,0)),"")</f>
        <v/>
      </c>
    </row>
    <row r="20" spans="1:27" ht="15.75" x14ac:dyDescent="0.25">
      <c r="A20" s="10">
        <v>16</v>
      </c>
      <c r="B20" s="9"/>
      <c r="C20" s="35"/>
      <c r="D20" s="59" t="str">
        <f>IFERROR(INDEX('1SŠ'!G$5:G$56,MATCH(B20,'1SŠ'!B$5:B$56,0)),"")</f>
        <v/>
      </c>
      <c r="E20" s="59" t="str">
        <f>IFERROR(INDEX('1SŠ'!K$5:K$56,MATCH(B20,'1SŠ'!B$5:B$56,0)),"")</f>
        <v/>
      </c>
      <c r="F20" s="59" t="str">
        <f>IFERROR(INDEX('1SŠ'!O$5:O$56,MATCH(B20,'1SŠ'!B$5:B$56,0)),"")</f>
        <v/>
      </c>
      <c r="G20" s="54" t="str">
        <f>IFERROR(INDEX('1SŠ'!P$5:P$56,MATCH(B20,'1SŠ'!B$5:B$56,0)),"")</f>
        <v/>
      </c>
      <c r="H20" s="54" t="str">
        <f>IF(SUM(Tabula813[[#This Row],[1. posms 1. vingrinājums]:[1. posms 3. vingrinājums]])=0,"",SUM(Tabula813[[#This Row],[1. posms 1. vingrinājums]:[1. posms 3. vingrinājums]]))</f>
        <v/>
      </c>
      <c r="I20" s="60" t="str">
        <f>IFERROR(INDEX('2SŠ'!G$5:G$56,MATCH(B20,'2SŠ'!B$5:B$56,0)),"")</f>
        <v/>
      </c>
      <c r="J20" s="56" t="str">
        <f>IFERROR(INDEX('2SŠ'!K$5:K$56,MATCH(B20,'2SŠ'!B$5:B$56,0)),"")</f>
        <v/>
      </c>
      <c r="K20" s="56" t="str">
        <f>IFERROR(INDEX('2SŠ'!O$5:O$56,MATCH(B20,'2SŠ'!B$5:B$56,0)),"")</f>
        <v/>
      </c>
      <c r="L20" s="54" t="str">
        <f>IFERROR(INDEX('2SŠ'!P$5:P$56,MATCH(B20,'2SŠ'!B$5:B$56,0)),"")</f>
        <v/>
      </c>
      <c r="M20" s="54" t="str">
        <f>IF(SUM(Tabula813[[#This Row],[2. posms 1. vingrinājums]:[2. posms 3. vingrinājums]])=0,"",SUM(Tabula813[[#This Row],[2. posms 1. vingrinājums]:[2. posms 3. vingrinājums]]))</f>
        <v/>
      </c>
      <c r="N20" s="68" t="str">
        <f>IFERROR(INDEX('3SŠ'!G$5:G$56,MATCH(B20,'3SŠ'!B$5:B$56,0)),"")</f>
        <v/>
      </c>
      <c r="O20" s="69" t="str">
        <f>IFERROR(INDEX('3SŠ'!K$5:K$56,MATCH(B20,'3SŠ'!B$5:B$56,0)),"")</f>
        <v/>
      </c>
      <c r="P20" s="63" t="str">
        <f>IFERROR(INDEX('3SŠ'!O$5:O$56,MATCH(B20,'3SŠ'!B$5:B$56,0)),"")</f>
        <v/>
      </c>
      <c r="Q20" s="77" t="str">
        <f>IFERROR(INDEX('3SŠ'!P$5:P$56,MATCH(B20,'3SŠ'!B$5:B$56,0)),"")</f>
        <v/>
      </c>
      <c r="R20" s="81" t="str">
        <f>IF(SUM(N20:O20:P20)=0,"",SUM(N20:O20:P20))</f>
        <v/>
      </c>
      <c r="S20" s="79" t="str">
        <f t="shared" si="0"/>
        <v/>
      </c>
      <c r="T20" s="54" t="str">
        <f t="shared" si="1"/>
        <v/>
      </c>
      <c r="U20" s="54" t="str">
        <f t="shared" si="2"/>
        <v/>
      </c>
      <c r="V20" s="50" t="str">
        <f>IFERROR(INDEX('1SŠ'!P$5:P$56,MATCH(B20,'1SŠ'!B$5:B$56,0)),"")</f>
        <v/>
      </c>
      <c r="W20" s="50" t="str">
        <f>IFERROR(INDEX('2SŠ'!P$5:P$56,MATCH(B20,'2SŠ'!B$5:B$56,0)),"")</f>
        <v/>
      </c>
      <c r="X20" s="50" t="str">
        <f>IFERROR(INDEX('3SŠ'!P$5:P$56,MATCH(B20,'3SŠ'!B$5:B$56,0)),"")</f>
        <v/>
      </c>
      <c r="Y20" s="50" t="str">
        <f>IFERROR(INDEX('1SŠ'!Q$5:Q$56,MATCH(B20,'1SŠ'!B$5:B$56,0)),"")</f>
        <v/>
      </c>
      <c r="Z20" s="50" t="str">
        <f>IFERROR(INDEX('2SŠ'!Q$5:Q$56,MATCH(B20,'2SŠ'!B$5:B$56,0)),"")</f>
        <v/>
      </c>
      <c r="AA20" s="50" t="str">
        <f>IFERROR(INDEX('3SŠ'!Q$5:Q$56,MATCH(B20,'3SŠ'!B$5:B$56,0)),"")</f>
        <v/>
      </c>
    </row>
    <row r="21" spans="1:27" ht="15.75" x14ac:dyDescent="0.25">
      <c r="A21" s="10">
        <v>17</v>
      </c>
      <c r="B21" s="9"/>
      <c r="C21" s="35"/>
      <c r="D21" s="59" t="str">
        <f>IFERROR(INDEX('1SŠ'!G$5:G$56,MATCH(B21,'1SŠ'!B$5:B$56,0)),"")</f>
        <v/>
      </c>
      <c r="E21" s="59" t="str">
        <f>IFERROR(INDEX('1SŠ'!K$5:K$56,MATCH(B21,'1SŠ'!B$5:B$56,0)),"")</f>
        <v/>
      </c>
      <c r="F21" s="59" t="str">
        <f>IFERROR(INDEX('1SŠ'!O$5:O$56,MATCH(B21,'1SŠ'!B$5:B$56,0)),"")</f>
        <v/>
      </c>
      <c r="G21" s="54" t="str">
        <f>IFERROR(INDEX('1SŠ'!P$5:P$56,MATCH(B21,'1SŠ'!B$5:B$56,0)),"")</f>
        <v/>
      </c>
      <c r="H21" s="54" t="str">
        <f>IF(SUM(Tabula813[[#This Row],[1. posms 1. vingrinājums]:[1. posms 3. vingrinājums]])=0,"",SUM(Tabula813[[#This Row],[1. posms 1. vingrinājums]:[1. posms 3. vingrinājums]]))</f>
        <v/>
      </c>
      <c r="I21" s="60" t="str">
        <f>IFERROR(INDEX('2SŠ'!G$5:G$56,MATCH(B21,'2SŠ'!B$5:B$56,0)),"")</f>
        <v/>
      </c>
      <c r="J21" s="56" t="str">
        <f>IFERROR(INDEX('2SŠ'!K$5:K$56,MATCH(B21,'2SŠ'!B$5:B$56,0)),"")</f>
        <v/>
      </c>
      <c r="K21" s="56" t="str">
        <f>IFERROR(INDEX('2SŠ'!O$5:O$56,MATCH(B21,'2SŠ'!B$5:B$56,0)),"")</f>
        <v/>
      </c>
      <c r="L21" s="54" t="str">
        <f>IFERROR(INDEX('2SŠ'!P$5:P$56,MATCH(B21,'2SŠ'!B$5:B$56,0)),"")</f>
        <v/>
      </c>
      <c r="M21" s="54" t="str">
        <f>IF(SUM(Tabula813[[#This Row],[2. posms 1. vingrinājums]:[2. posms 3. vingrinājums]])=0,"",SUM(Tabula813[[#This Row],[2. posms 1. vingrinājums]:[2. posms 3. vingrinājums]]))</f>
        <v/>
      </c>
      <c r="N21" s="68" t="str">
        <f>IFERROR(INDEX('3SŠ'!G$5:G$56,MATCH(B21,'3SŠ'!B$5:B$56,0)),"")</f>
        <v/>
      </c>
      <c r="O21" s="69" t="str">
        <f>IFERROR(INDEX('3SŠ'!K$5:K$56,MATCH(B21,'3SŠ'!B$5:B$56,0)),"")</f>
        <v/>
      </c>
      <c r="P21" s="63" t="str">
        <f>IFERROR(INDEX('3SŠ'!O$5:O$56,MATCH(B21,'3SŠ'!B$5:B$56,0)),"")</f>
        <v/>
      </c>
      <c r="Q21" s="77" t="str">
        <f>IFERROR(INDEX('3SŠ'!P$5:P$56,MATCH(B21,'3SŠ'!B$5:B$56,0)),"")</f>
        <v/>
      </c>
      <c r="R21" s="81" t="str">
        <f>IF(SUM(N21:O21:P21)=0,"",SUM(N21:O21:P21))</f>
        <v/>
      </c>
      <c r="S21" s="79" t="str">
        <f t="shared" si="0"/>
        <v/>
      </c>
      <c r="T21" s="54" t="str">
        <f t="shared" si="1"/>
        <v/>
      </c>
      <c r="U21" s="54" t="str">
        <f t="shared" si="2"/>
        <v/>
      </c>
      <c r="V21" s="50" t="str">
        <f>IFERROR(INDEX('1SŠ'!P$5:P$56,MATCH(B21,'1SŠ'!B$5:B$56,0)),"")</f>
        <v/>
      </c>
      <c r="W21" s="50" t="str">
        <f>IFERROR(INDEX('2SŠ'!P$5:P$56,MATCH(B21,'2SŠ'!B$5:B$56,0)),"")</f>
        <v/>
      </c>
      <c r="X21" s="50" t="str">
        <f>IFERROR(INDEX('3SŠ'!P$5:P$56,MATCH(B21,'3SŠ'!B$5:B$56,0)),"")</f>
        <v/>
      </c>
      <c r="Y21" s="50" t="str">
        <f>IFERROR(INDEX('1SŠ'!Q$5:Q$56,MATCH(B21,'1SŠ'!B$5:B$56,0)),"")</f>
        <v/>
      </c>
      <c r="Z21" s="50" t="str">
        <f>IFERROR(INDEX('2SŠ'!Q$5:Q$56,MATCH(B21,'2SŠ'!B$5:B$56,0)),"")</f>
        <v/>
      </c>
      <c r="AA21" s="50" t="str">
        <f>IFERROR(INDEX('3SŠ'!Q$5:Q$56,MATCH(B21,'3SŠ'!B$5:B$56,0)),"")</f>
        <v/>
      </c>
    </row>
    <row r="22" spans="1:27" ht="15.75" x14ac:dyDescent="0.25">
      <c r="A22" s="10">
        <v>18</v>
      </c>
      <c r="B22" s="9"/>
      <c r="C22" s="35"/>
      <c r="D22" s="59" t="str">
        <f>IFERROR(INDEX('1SŠ'!G$5:G$56,MATCH(B22,'1SŠ'!B$5:B$56,0)),"")</f>
        <v/>
      </c>
      <c r="E22" s="59" t="str">
        <f>IFERROR(INDEX('1SŠ'!K$5:K$56,MATCH(B22,'1SŠ'!B$5:B$56,0)),"")</f>
        <v/>
      </c>
      <c r="F22" s="59" t="str">
        <f>IFERROR(INDEX('1SŠ'!O$5:O$56,MATCH(B22,'1SŠ'!B$5:B$56,0)),"")</f>
        <v/>
      </c>
      <c r="G22" s="54" t="str">
        <f>IFERROR(INDEX('1SŠ'!P$5:P$56,MATCH(B22,'1SŠ'!B$5:B$56,0)),"")</f>
        <v/>
      </c>
      <c r="H22" s="54" t="str">
        <f>IF(SUM(Tabula813[[#This Row],[1. posms 1. vingrinājums]:[1. posms 3. vingrinājums]])=0,"",SUM(Tabula813[[#This Row],[1. posms 1. vingrinājums]:[1. posms 3. vingrinājums]]))</f>
        <v/>
      </c>
      <c r="I22" s="60" t="str">
        <f>IFERROR(INDEX('2SŠ'!G$5:G$56,MATCH(B22,'2SŠ'!B$5:B$56,0)),"")</f>
        <v/>
      </c>
      <c r="J22" s="56" t="str">
        <f>IFERROR(INDEX('2SŠ'!K$5:K$56,MATCH(B22,'2SŠ'!B$5:B$56,0)),"")</f>
        <v/>
      </c>
      <c r="K22" s="56" t="str">
        <f>IFERROR(INDEX('2SŠ'!O$5:O$56,MATCH(B22,'2SŠ'!B$5:B$56,0)),"")</f>
        <v/>
      </c>
      <c r="L22" s="54" t="str">
        <f>IFERROR(INDEX('2SŠ'!P$5:P$56,MATCH(B22,'2SŠ'!B$5:B$56,0)),"")</f>
        <v/>
      </c>
      <c r="M22" s="54" t="str">
        <f>IF(SUM(Tabula813[[#This Row],[2. posms 1. vingrinājums]:[2. posms 3. vingrinājums]])=0,"",SUM(Tabula813[[#This Row],[2. posms 1. vingrinājums]:[2. posms 3. vingrinājums]]))</f>
        <v/>
      </c>
      <c r="N22" s="68" t="str">
        <f>IFERROR(INDEX('3SŠ'!G$5:G$56,MATCH(B22,'3SŠ'!B$5:B$56,0)),"")</f>
        <v/>
      </c>
      <c r="O22" s="69" t="str">
        <f>IFERROR(INDEX('3SŠ'!K$5:K$56,MATCH(B22,'3SŠ'!B$5:B$56,0)),"")</f>
        <v/>
      </c>
      <c r="P22" s="63" t="str">
        <f>IFERROR(INDEX('3SŠ'!O$5:O$56,MATCH(B22,'3SŠ'!B$5:B$56,0)),"")</f>
        <v/>
      </c>
      <c r="Q22" s="77" t="str">
        <f>IFERROR(INDEX('3SŠ'!P$5:P$56,MATCH(B22,'3SŠ'!B$5:B$56,0)),"")</f>
        <v/>
      </c>
      <c r="R22" s="81" t="str">
        <f>IF(SUM(N22:O22:P22)=0,"",SUM(N22:O22:P22))</f>
        <v/>
      </c>
      <c r="S22" s="79" t="str">
        <f t="shared" si="0"/>
        <v/>
      </c>
      <c r="T22" s="54" t="str">
        <f t="shared" si="1"/>
        <v/>
      </c>
      <c r="U22" s="54" t="str">
        <f t="shared" si="2"/>
        <v/>
      </c>
      <c r="V22" s="50" t="str">
        <f>IFERROR(INDEX('1SŠ'!P$5:P$56,MATCH(B22,'1SŠ'!B$5:B$56,0)),"")</f>
        <v/>
      </c>
      <c r="W22" s="50" t="str">
        <f>IFERROR(INDEX('2SŠ'!P$5:P$56,MATCH(B22,'2SŠ'!B$5:B$56,0)),"")</f>
        <v/>
      </c>
      <c r="X22" s="50" t="str">
        <f>IFERROR(INDEX('3SŠ'!P$5:P$56,MATCH(B22,'3SŠ'!B$5:B$56,0)),"")</f>
        <v/>
      </c>
      <c r="Y22" s="50" t="str">
        <f>IFERROR(INDEX('1SŠ'!Q$5:Q$56,MATCH(B22,'1SŠ'!B$5:B$56,0)),"")</f>
        <v/>
      </c>
      <c r="Z22" s="50" t="str">
        <f>IFERROR(INDEX('2SŠ'!Q$5:Q$56,MATCH(B22,'2SŠ'!B$5:B$56,0)),"")</f>
        <v/>
      </c>
      <c r="AA22" s="50" t="str">
        <f>IFERROR(INDEX('3SŠ'!Q$5:Q$56,MATCH(B22,'3SŠ'!B$5:B$56,0)),"")</f>
        <v/>
      </c>
    </row>
    <row r="23" spans="1:27" ht="15.75" x14ac:dyDescent="0.25">
      <c r="A23" s="10">
        <v>19</v>
      </c>
      <c r="B23" s="9"/>
      <c r="C23" s="35"/>
      <c r="D23" s="59" t="str">
        <f>IFERROR(INDEX('1SŠ'!G$5:G$56,MATCH(B23,'1SŠ'!B$5:B$56,0)),"")</f>
        <v/>
      </c>
      <c r="E23" s="59" t="str">
        <f>IFERROR(INDEX('1SŠ'!K$5:K$56,MATCH(B23,'1SŠ'!B$5:B$56,0)),"")</f>
        <v/>
      </c>
      <c r="F23" s="59" t="str">
        <f>IFERROR(INDEX('1SŠ'!O$5:O$56,MATCH(B23,'1SŠ'!B$5:B$56,0)),"")</f>
        <v/>
      </c>
      <c r="G23" s="54" t="str">
        <f>IFERROR(INDEX('1SŠ'!P$5:P$56,MATCH(B23,'1SŠ'!B$5:B$56,0)),"")</f>
        <v/>
      </c>
      <c r="H23" s="54" t="str">
        <f>IF(SUM(Tabula813[[#This Row],[1. posms 1. vingrinājums]:[1. posms 3. vingrinājums]])=0,"",SUM(Tabula813[[#This Row],[1. posms 1. vingrinājums]:[1. posms 3. vingrinājums]]))</f>
        <v/>
      </c>
      <c r="I23" s="60" t="str">
        <f>IFERROR(INDEX('2SŠ'!G$5:G$56,MATCH(B23,'2SŠ'!B$5:B$56,0)),"")</f>
        <v/>
      </c>
      <c r="J23" s="56" t="str">
        <f>IFERROR(INDEX('2SŠ'!K$5:K$56,MATCH(B23,'2SŠ'!B$5:B$56,0)),"")</f>
        <v/>
      </c>
      <c r="K23" s="56" t="str">
        <f>IFERROR(INDEX('2SŠ'!O$5:O$56,MATCH(B23,'2SŠ'!B$5:B$56,0)),"")</f>
        <v/>
      </c>
      <c r="L23" s="54" t="str">
        <f>IFERROR(INDEX('2SŠ'!P$5:P$56,MATCH(B23,'2SŠ'!B$5:B$56,0)),"")</f>
        <v/>
      </c>
      <c r="M23" s="54" t="str">
        <f>IF(SUM(Tabula813[[#This Row],[2. posms 1. vingrinājums]:[2. posms 3. vingrinājums]])=0,"",SUM(Tabula813[[#This Row],[2. posms 1. vingrinājums]:[2. posms 3. vingrinājums]]))</f>
        <v/>
      </c>
      <c r="N23" s="68" t="str">
        <f>IFERROR(INDEX('3SŠ'!G$5:G$56,MATCH(B23,'3SŠ'!B$5:B$56,0)),"")</f>
        <v/>
      </c>
      <c r="O23" s="69" t="str">
        <f>IFERROR(INDEX('3SŠ'!K$5:K$56,MATCH(B23,'3SŠ'!B$5:B$56,0)),"")</f>
        <v/>
      </c>
      <c r="P23" s="63" t="str">
        <f>IFERROR(INDEX('3SŠ'!O$5:O$56,MATCH(B23,'3SŠ'!B$5:B$56,0)),"")</f>
        <v/>
      </c>
      <c r="Q23" s="77" t="str">
        <f>IFERROR(INDEX('3SŠ'!P$5:P$56,MATCH(B23,'3SŠ'!B$5:B$56,0)),"")</f>
        <v/>
      </c>
      <c r="R23" s="81" t="str">
        <f>IF(SUM(N23:O23:P23)=0,"",SUM(N23:O23:P23))</f>
        <v/>
      </c>
      <c r="S23" s="79" t="str">
        <f t="shared" si="0"/>
        <v/>
      </c>
      <c r="T23" s="54" t="str">
        <f t="shared" si="1"/>
        <v/>
      </c>
      <c r="U23" s="54" t="str">
        <f t="shared" si="2"/>
        <v/>
      </c>
      <c r="V23" s="50" t="str">
        <f>IFERROR(INDEX('1SŠ'!P$5:P$56,MATCH(B23,'1SŠ'!B$5:B$56,0)),"")</f>
        <v/>
      </c>
      <c r="W23" s="50" t="str">
        <f>IFERROR(INDEX('2SŠ'!P$5:P$56,MATCH(B23,'2SŠ'!B$5:B$56,0)),"")</f>
        <v/>
      </c>
      <c r="X23" s="50" t="str">
        <f>IFERROR(INDEX('3SŠ'!P$5:P$56,MATCH(B23,'3SŠ'!B$5:B$56,0)),"")</f>
        <v/>
      </c>
      <c r="Y23" s="50" t="str">
        <f>IFERROR(INDEX('1SŠ'!Q$5:Q$56,MATCH(B23,'1SŠ'!B$5:B$56,0)),"")</f>
        <v/>
      </c>
      <c r="Z23" s="50" t="str">
        <f>IFERROR(INDEX('2SŠ'!Q$5:Q$56,MATCH(B23,'2SŠ'!B$5:B$56,0)),"")</f>
        <v/>
      </c>
      <c r="AA23" s="50" t="str">
        <f>IFERROR(INDEX('3SŠ'!Q$5:Q$56,MATCH(B23,'3SŠ'!B$5:B$56,0)),"")</f>
        <v/>
      </c>
    </row>
    <row r="24" spans="1:27" ht="15.75" x14ac:dyDescent="0.25">
      <c r="A24" s="10">
        <v>20</v>
      </c>
      <c r="B24" s="9"/>
      <c r="C24" s="35"/>
      <c r="D24" s="59" t="str">
        <f>IFERROR(INDEX('1SŠ'!G$5:G$56,MATCH(B24,'1SŠ'!B$5:B$56,0)),"")</f>
        <v/>
      </c>
      <c r="E24" s="59" t="str">
        <f>IFERROR(INDEX('1SŠ'!K$5:K$56,MATCH(B24,'1SŠ'!B$5:B$56,0)),"")</f>
        <v/>
      </c>
      <c r="F24" s="59" t="str">
        <f>IFERROR(INDEX('1SŠ'!O$5:O$56,MATCH(B24,'1SŠ'!B$5:B$56,0)),"")</f>
        <v/>
      </c>
      <c r="G24" s="54" t="str">
        <f>IFERROR(INDEX('1SŠ'!P$5:P$56,MATCH(B24,'1SŠ'!B$5:B$56,0)),"")</f>
        <v/>
      </c>
      <c r="H24" s="54" t="str">
        <f>IF(SUM(Tabula813[[#This Row],[1. posms 1. vingrinājums]:[1. posms 3. vingrinājums]])=0,"",SUM(Tabula813[[#This Row],[1. posms 1. vingrinājums]:[1. posms 3. vingrinājums]]))</f>
        <v/>
      </c>
      <c r="I24" s="60" t="str">
        <f>IFERROR(INDEX('2SŠ'!G$5:G$56,MATCH(B24,'2SŠ'!B$5:B$56,0)),"")</f>
        <v/>
      </c>
      <c r="J24" s="56" t="str">
        <f>IFERROR(INDEX('2SŠ'!K$5:K$56,MATCH(B24,'2SŠ'!B$5:B$56,0)),"")</f>
        <v/>
      </c>
      <c r="K24" s="56" t="str">
        <f>IFERROR(INDEX('2SŠ'!O$5:O$56,MATCH(B24,'2SŠ'!B$5:B$56,0)),"")</f>
        <v/>
      </c>
      <c r="L24" s="54" t="str">
        <f>IFERROR(INDEX('2SŠ'!P$5:P$56,MATCH(B24,'2SŠ'!B$5:B$56,0)),"")</f>
        <v/>
      </c>
      <c r="M24" s="54" t="str">
        <f>IF(SUM(Tabula813[[#This Row],[2. posms 1. vingrinājums]:[2. posms 3. vingrinājums]])=0,"",SUM(Tabula813[[#This Row],[2. posms 1. vingrinājums]:[2. posms 3. vingrinājums]]))</f>
        <v/>
      </c>
      <c r="N24" s="68" t="str">
        <f>IFERROR(INDEX('3SŠ'!G$5:G$56,MATCH(B24,'3SŠ'!B$5:B$56,0)),"")</f>
        <v/>
      </c>
      <c r="O24" s="69" t="str">
        <f>IFERROR(INDEX('3SŠ'!K$5:K$56,MATCH(B24,'3SŠ'!B$5:B$56,0)),"")</f>
        <v/>
      </c>
      <c r="P24" s="63" t="str">
        <f>IFERROR(INDEX('3SŠ'!O$5:O$56,MATCH(B24,'3SŠ'!B$5:B$56,0)),"")</f>
        <v/>
      </c>
      <c r="Q24" s="77" t="str">
        <f>IFERROR(INDEX('3SŠ'!P$5:P$56,MATCH(B24,'3SŠ'!B$5:B$56,0)),"")</f>
        <v/>
      </c>
      <c r="R24" s="81" t="str">
        <f>IF(SUM(N24:O24:P24)=0,"",SUM(N24:O24:P24))</f>
        <v/>
      </c>
      <c r="S24" s="79" t="str">
        <f t="shared" si="0"/>
        <v/>
      </c>
      <c r="T24" s="54" t="str">
        <f t="shared" si="1"/>
        <v/>
      </c>
      <c r="U24" s="54" t="str">
        <f t="shared" si="2"/>
        <v/>
      </c>
      <c r="V24" s="50" t="str">
        <f>IFERROR(INDEX('1SŠ'!P$5:P$56,MATCH(B24,'1SŠ'!B$5:B$56,0)),"")</f>
        <v/>
      </c>
      <c r="W24" s="50" t="str">
        <f>IFERROR(INDEX('2SŠ'!P$5:P$56,MATCH(B24,'2SŠ'!B$5:B$56,0)),"")</f>
        <v/>
      </c>
      <c r="X24" s="50" t="str">
        <f>IFERROR(INDEX('3SŠ'!P$5:P$56,MATCH(B24,'3SŠ'!B$5:B$56,0)),"")</f>
        <v/>
      </c>
      <c r="Y24" s="50" t="str">
        <f>IFERROR(INDEX('1SŠ'!Q$5:Q$56,MATCH(B24,'1SŠ'!B$5:B$56,0)),"")</f>
        <v/>
      </c>
      <c r="Z24" s="50" t="str">
        <f>IFERROR(INDEX('2SŠ'!Q$5:Q$56,MATCH(B24,'2SŠ'!B$5:B$56,0)),"")</f>
        <v/>
      </c>
      <c r="AA24" s="50" t="str">
        <f>IFERROR(INDEX('3SŠ'!Q$5:Q$56,MATCH(B24,'3SŠ'!B$5:B$56,0)),"")</f>
        <v/>
      </c>
    </row>
    <row r="25" spans="1:27" ht="15.75" x14ac:dyDescent="0.25">
      <c r="A25" s="10">
        <v>21</v>
      </c>
      <c r="B25" s="9"/>
      <c r="C25" s="35"/>
      <c r="D25" s="59" t="str">
        <f>IFERROR(INDEX('1SŠ'!G$5:G$56,MATCH(B25,'1SŠ'!B$5:B$56,0)),"")</f>
        <v/>
      </c>
      <c r="E25" s="59" t="str">
        <f>IFERROR(INDEX('1SŠ'!K$5:K$56,MATCH(B25,'1SŠ'!B$5:B$56,0)),"")</f>
        <v/>
      </c>
      <c r="F25" s="59" t="str">
        <f>IFERROR(INDEX('1SŠ'!O$5:O$56,MATCH(B25,'1SŠ'!B$5:B$56,0)),"")</f>
        <v/>
      </c>
      <c r="G25" s="54" t="str">
        <f>IFERROR(INDEX('1SŠ'!P$5:P$56,MATCH(B25,'1SŠ'!B$5:B$56,0)),"")</f>
        <v/>
      </c>
      <c r="H25" s="54" t="str">
        <f>IF(SUM(Tabula813[[#This Row],[1. posms 1. vingrinājums]:[1. posms 3. vingrinājums]])=0,"",SUM(Tabula813[[#This Row],[1. posms 1. vingrinājums]:[1. posms 3. vingrinājums]]))</f>
        <v/>
      </c>
      <c r="I25" s="60" t="str">
        <f>IFERROR(INDEX('2SŠ'!G$5:G$56,MATCH(B25,'2SŠ'!B$5:B$56,0)),"")</f>
        <v/>
      </c>
      <c r="J25" s="56" t="str">
        <f>IFERROR(INDEX('2SŠ'!K$5:K$56,MATCH(B25,'2SŠ'!B$5:B$56,0)),"")</f>
        <v/>
      </c>
      <c r="K25" s="56" t="str">
        <f>IFERROR(INDEX('2SŠ'!O$5:O$56,MATCH(B25,'2SŠ'!B$5:B$56,0)),"")</f>
        <v/>
      </c>
      <c r="L25" s="54" t="str">
        <f>IFERROR(INDEX('2SŠ'!P$5:P$56,MATCH(B25,'2SŠ'!B$5:B$56,0)),"")</f>
        <v/>
      </c>
      <c r="M25" s="54" t="str">
        <f>IF(SUM(Tabula813[[#This Row],[2. posms 1. vingrinājums]:[2. posms 3. vingrinājums]])=0,"",SUM(Tabula813[[#This Row],[2. posms 1. vingrinājums]:[2. posms 3. vingrinājums]]))</f>
        <v/>
      </c>
      <c r="N25" s="68" t="str">
        <f>IFERROR(INDEX('3SŠ'!G$5:G$56,MATCH(B25,'3SŠ'!B$5:B$56,0)),"")</f>
        <v/>
      </c>
      <c r="O25" s="69" t="str">
        <f>IFERROR(INDEX('3SŠ'!K$5:K$56,MATCH(B25,'3SŠ'!B$5:B$56,0)),"")</f>
        <v/>
      </c>
      <c r="P25" s="63" t="str">
        <f>IFERROR(INDEX('3SŠ'!O$5:O$56,MATCH(B25,'3SŠ'!B$5:B$56,0)),"")</f>
        <v/>
      </c>
      <c r="Q25" s="77" t="str">
        <f>IFERROR(INDEX('3SŠ'!P$5:P$56,MATCH(B25,'3SŠ'!B$5:B$56,0)),"")</f>
        <v/>
      </c>
      <c r="R25" s="81" t="str">
        <f>IF(SUM(N25:O25:P25)=0,"",SUM(N25:O25:P25))</f>
        <v/>
      </c>
      <c r="S25" s="79" t="str">
        <f t="shared" si="0"/>
        <v/>
      </c>
      <c r="T25" s="54" t="str">
        <f t="shared" si="1"/>
        <v/>
      </c>
      <c r="U25" s="54" t="str">
        <f t="shared" si="2"/>
        <v/>
      </c>
      <c r="V25" s="50" t="str">
        <f>IFERROR(INDEX('1SŠ'!P$5:P$56,MATCH(B25,'1SŠ'!B$5:B$56,0)),"")</f>
        <v/>
      </c>
      <c r="W25" s="50" t="str">
        <f>IFERROR(INDEX('2SŠ'!P$5:P$56,MATCH(B25,'2SŠ'!B$5:B$56,0)),"")</f>
        <v/>
      </c>
      <c r="X25" s="50" t="str">
        <f>IFERROR(INDEX('3SŠ'!P$5:P$56,MATCH(B25,'3SŠ'!B$5:B$56,0)),"")</f>
        <v/>
      </c>
      <c r="Y25" s="50" t="str">
        <f>IFERROR(INDEX('1SŠ'!Q$5:Q$56,MATCH(B25,'1SŠ'!B$5:B$56,0)),"")</f>
        <v/>
      </c>
      <c r="Z25" s="50" t="str">
        <f>IFERROR(INDEX('2SŠ'!Q$5:Q$56,MATCH(B25,'2SŠ'!B$5:B$56,0)),"")</f>
        <v/>
      </c>
      <c r="AA25" s="50" t="str">
        <f>IFERROR(INDEX('3SŠ'!Q$5:Q$56,MATCH(B25,'3SŠ'!B$5:B$56,0)),"")</f>
        <v/>
      </c>
    </row>
    <row r="26" spans="1:27" ht="15.75" x14ac:dyDescent="0.25">
      <c r="A26" s="10">
        <v>22</v>
      </c>
      <c r="B26" s="9"/>
      <c r="C26" s="35"/>
      <c r="D26" s="59" t="str">
        <f>IFERROR(INDEX('1SŠ'!G$5:G$56,MATCH(B26,'1SŠ'!B$5:B$56,0)),"")</f>
        <v/>
      </c>
      <c r="E26" s="59" t="str">
        <f>IFERROR(INDEX('1SŠ'!K$5:K$56,MATCH(B26,'1SŠ'!B$5:B$56,0)),"")</f>
        <v/>
      </c>
      <c r="F26" s="59" t="str">
        <f>IFERROR(INDEX('1SŠ'!O$5:O$56,MATCH(B26,'1SŠ'!B$5:B$56,0)),"")</f>
        <v/>
      </c>
      <c r="G26" s="54" t="str">
        <f>IFERROR(INDEX('1SŠ'!P$5:P$56,MATCH(B26,'1SŠ'!B$5:B$56,0)),"")</f>
        <v/>
      </c>
      <c r="H26" s="54" t="str">
        <f>IF(SUM(Tabula813[[#This Row],[1. posms 1. vingrinājums]:[1. posms 3. vingrinājums]])=0,"",SUM(Tabula813[[#This Row],[1. posms 1. vingrinājums]:[1. posms 3. vingrinājums]]))</f>
        <v/>
      </c>
      <c r="I26" s="60" t="str">
        <f>IFERROR(INDEX('2SŠ'!G$5:G$56,MATCH(B26,'2SŠ'!B$5:B$56,0)),"")</f>
        <v/>
      </c>
      <c r="J26" s="56" t="str">
        <f>IFERROR(INDEX('2SŠ'!K$5:K$56,MATCH(B26,'2SŠ'!B$5:B$56,0)),"")</f>
        <v/>
      </c>
      <c r="K26" s="56" t="str">
        <f>IFERROR(INDEX('2SŠ'!O$5:O$56,MATCH(B26,'2SŠ'!B$5:B$56,0)),"")</f>
        <v/>
      </c>
      <c r="L26" s="54" t="str">
        <f>IFERROR(INDEX('2SŠ'!P$5:P$56,MATCH(B26,'2SŠ'!B$5:B$56,0)),"")</f>
        <v/>
      </c>
      <c r="M26" s="54" t="str">
        <f>IF(SUM(Tabula813[[#This Row],[2. posms 1. vingrinājums]:[2. posms 3. vingrinājums]])=0,"",SUM(Tabula813[[#This Row],[2. posms 1. vingrinājums]:[2. posms 3. vingrinājums]]))</f>
        <v/>
      </c>
      <c r="N26" s="68" t="str">
        <f>IFERROR(INDEX('3SŠ'!G$5:G$56,MATCH(B26,'3SŠ'!B$5:B$56,0)),"")</f>
        <v/>
      </c>
      <c r="O26" s="69" t="str">
        <f>IFERROR(INDEX('3SŠ'!K$5:K$56,MATCH(B26,'3SŠ'!B$5:B$56,0)),"")</f>
        <v/>
      </c>
      <c r="P26" s="63" t="str">
        <f>IFERROR(INDEX('3SŠ'!O$5:O$56,MATCH(B26,'3SŠ'!B$5:B$56,0)),"")</f>
        <v/>
      </c>
      <c r="Q26" s="77" t="str">
        <f>IFERROR(INDEX('3SŠ'!P$5:P$56,MATCH(B26,'3SŠ'!B$5:B$56,0)),"")</f>
        <v/>
      </c>
      <c r="R26" s="81" t="str">
        <f>IF(SUM(N26:O26:P26)=0,"",SUM(N26:O26:P26))</f>
        <v/>
      </c>
      <c r="S26" s="79" t="str">
        <f t="shared" si="0"/>
        <v/>
      </c>
      <c r="T26" s="54" t="str">
        <f t="shared" si="1"/>
        <v/>
      </c>
      <c r="U26" s="54" t="str">
        <f t="shared" si="2"/>
        <v/>
      </c>
      <c r="V26" s="50" t="str">
        <f>IFERROR(INDEX('1SŠ'!P$5:P$56,MATCH(B26,'1SŠ'!B$5:B$56,0)),"")</f>
        <v/>
      </c>
      <c r="W26" s="50" t="str">
        <f>IFERROR(INDEX('2SŠ'!P$5:P$56,MATCH(B26,'2SŠ'!B$5:B$56,0)),"")</f>
        <v/>
      </c>
      <c r="X26" s="50" t="str">
        <f>IFERROR(INDEX('3SŠ'!P$5:P$56,MATCH(B26,'3SŠ'!B$5:B$56,0)),"")</f>
        <v/>
      </c>
      <c r="Y26" s="50" t="str">
        <f>IFERROR(INDEX('1SŠ'!Q$5:Q$56,MATCH(B26,'1SŠ'!B$5:B$56,0)),"")</f>
        <v/>
      </c>
      <c r="Z26" s="50" t="str">
        <f>IFERROR(INDEX('2SŠ'!Q$5:Q$56,MATCH(B26,'2SŠ'!B$5:B$56,0)),"")</f>
        <v/>
      </c>
      <c r="AA26" s="50" t="str">
        <f>IFERROR(INDEX('3SŠ'!Q$5:Q$56,MATCH(B26,'3SŠ'!B$5:B$56,0)),"")</f>
        <v/>
      </c>
    </row>
    <row r="27" spans="1:27" ht="15.75" x14ac:dyDescent="0.25">
      <c r="A27" s="10">
        <v>23</v>
      </c>
      <c r="B27" s="9"/>
      <c r="C27" s="35"/>
      <c r="D27" s="59" t="str">
        <f>IFERROR(INDEX('1SŠ'!G$5:G$56,MATCH(B27,'1SŠ'!B$5:B$56,0)),"")</f>
        <v/>
      </c>
      <c r="E27" s="59" t="str">
        <f>IFERROR(INDEX('1SŠ'!K$5:K$56,MATCH(B27,'1SŠ'!B$5:B$56,0)),"")</f>
        <v/>
      </c>
      <c r="F27" s="59" t="str">
        <f>IFERROR(INDEX('1SŠ'!O$5:O$56,MATCH(B27,'1SŠ'!B$5:B$56,0)),"")</f>
        <v/>
      </c>
      <c r="G27" s="54" t="str">
        <f>IFERROR(INDEX('1SŠ'!P$5:P$56,MATCH(B27,'1SŠ'!B$5:B$56,0)),"")</f>
        <v/>
      </c>
      <c r="H27" s="54" t="str">
        <f>IF(SUM(Tabula813[[#This Row],[1. posms 1. vingrinājums]:[1. posms 3. vingrinājums]])=0,"",SUM(Tabula813[[#This Row],[1. posms 1. vingrinājums]:[1. posms 3. vingrinājums]]))</f>
        <v/>
      </c>
      <c r="I27" s="60" t="str">
        <f>IFERROR(INDEX('2SŠ'!G$5:G$56,MATCH(B27,'2SŠ'!B$5:B$56,0)),"")</f>
        <v/>
      </c>
      <c r="J27" s="56" t="str">
        <f>IFERROR(INDEX('2SŠ'!K$5:K$56,MATCH(B27,'2SŠ'!B$5:B$56,0)),"")</f>
        <v/>
      </c>
      <c r="K27" s="56" t="str">
        <f>IFERROR(INDEX('2SŠ'!O$5:O$56,MATCH(B27,'2SŠ'!B$5:B$56,0)),"")</f>
        <v/>
      </c>
      <c r="L27" s="54" t="str">
        <f>IFERROR(INDEX('2SŠ'!P$5:P$56,MATCH(B27,'2SŠ'!B$5:B$56,0)),"")</f>
        <v/>
      </c>
      <c r="M27" s="54" t="str">
        <f>IF(SUM(Tabula813[[#This Row],[2. posms 1. vingrinājums]:[2. posms 3. vingrinājums]])=0,"",SUM(Tabula813[[#This Row],[2. posms 1. vingrinājums]:[2. posms 3. vingrinājums]]))</f>
        <v/>
      </c>
      <c r="N27" s="68" t="str">
        <f>IFERROR(INDEX('3SŠ'!G$5:G$56,MATCH(B27,'3SŠ'!B$5:B$56,0)),"")</f>
        <v/>
      </c>
      <c r="O27" s="69" t="str">
        <f>IFERROR(INDEX('3SŠ'!K$5:K$56,MATCH(B27,'3SŠ'!B$5:B$56,0)),"")</f>
        <v/>
      </c>
      <c r="P27" s="63" t="str">
        <f>IFERROR(INDEX('3SŠ'!O$5:O$56,MATCH(B27,'3SŠ'!B$5:B$56,0)),"")</f>
        <v/>
      </c>
      <c r="Q27" s="77" t="str">
        <f>IFERROR(INDEX('3SŠ'!P$5:P$56,MATCH(B27,'3SŠ'!B$5:B$56,0)),"")</f>
        <v/>
      </c>
      <c r="R27" s="81" t="str">
        <f>IF(SUM(N27:O27:P27)=0,"",SUM(N27:O27:P27))</f>
        <v/>
      </c>
      <c r="S27" s="79" t="str">
        <f t="shared" si="0"/>
        <v/>
      </c>
      <c r="T27" s="54" t="str">
        <f t="shared" si="1"/>
        <v/>
      </c>
      <c r="U27" s="54" t="str">
        <f t="shared" si="2"/>
        <v/>
      </c>
      <c r="V27" s="50" t="str">
        <f>IFERROR(INDEX('1SŠ'!P$5:P$56,MATCH(B27,'1SŠ'!B$5:B$56,0)),"")</f>
        <v/>
      </c>
      <c r="W27" s="50" t="str">
        <f>IFERROR(INDEX('2SŠ'!P$5:P$56,MATCH(B27,'2SŠ'!B$5:B$56,0)),"")</f>
        <v/>
      </c>
      <c r="X27" s="50" t="str">
        <f>IFERROR(INDEX('3SŠ'!P$5:P$56,MATCH(B27,'3SŠ'!B$5:B$56,0)),"")</f>
        <v/>
      </c>
      <c r="Y27" s="50" t="str">
        <f>IFERROR(INDEX('1SŠ'!Q$5:Q$56,MATCH(B27,'1SŠ'!B$5:B$56,0)),"")</f>
        <v/>
      </c>
      <c r="Z27" s="50" t="str">
        <f>IFERROR(INDEX('2SŠ'!Q$5:Q$56,MATCH(B27,'2SŠ'!B$5:B$56,0)),"")</f>
        <v/>
      </c>
      <c r="AA27" s="50" t="str">
        <f>IFERROR(INDEX('3SŠ'!Q$5:Q$56,MATCH(B27,'3SŠ'!B$5:B$56,0)),"")</f>
        <v/>
      </c>
    </row>
    <row r="28" spans="1:27" ht="15.75" x14ac:dyDescent="0.25">
      <c r="A28" s="10">
        <v>24</v>
      </c>
      <c r="B28" s="9"/>
      <c r="C28" s="35"/>
      <c r="D28" s="59" t="str">
        <f>IFERROR(INDEX('1SŠ'!G$5:G$56,MATCH(B28,'1SŠ'!B$5:B$56,0)),"")</f>
        <v/>
      </c>
      <c r="E28" s="59" t="str">
        <f>IFERROR(INDEX('1SŠ'!K$5:K$56,MATCH(B28,'1SŠ'!B$5:B$56,0)),"")</f>
        <v/>
      </c>
      <c r="F28" s="59" t="str">
        <f>IFERROR(INDEX('1SŠ'!O$5:O$56,MATCH(B28,'1SŠ'!B$5:B$56,0)),"")</f>
        <v/>
      </c>
      <c r="G28" s="54" t="str">
        <f>IFERROR(INDEX('1SŠ'!P$5:P$56,MATCH(B28,'1SŠ'!B$5:B$56,0)),"")</f>
        <v/>
      </c>
      <c r="H28" s="54" t="str">
        <f>IF(SUM(Tabula813[[#This Row],[1. posms 1. vingrinājums]:[1. posms 3. vingrinājums]])=0,"",SUM(Tabula813[[#This Row],[1. posms 1. vingrinājums]:[1. posms 3. vingrinājums]]))</f>
        <v/>
      </c>
      <c r="I28" s="60" t="str">
        <f>IFERROR(INDEX('2SŠ'!G$5:G$56,MATCH(B28,'2SŠ'!B$5:B$56,0)),"")</f>
        <v/>
      </c>
      <c r="J28" s="56" t="str">
        <f>IFERROR(INDEX('2SŠ'!K$5:K$56,MATCH(B28,'2SŠ'!B$5:B$56,0)),"")</f>
        <v/>
      </c>
      <c r="K28" s="56" t="str">
        <f>IFERROR(INDEX('2SŠ'!O$5:O$56,MATCH(B28,'2SŠ'!B$5:B$56,0)),"")</f>
        <v/>
      </c>
      <c r="L28" s="54" t="str">
        <f>IFERROR(INDEX('2SŠ'!P$5:P$56,MATCH(B28,'2SŠ'!B$5:B$56,0)),"")</f>
        <v/>
      </c>
      <c r="M28" s="54" t="str">
        <f>IF(SUM(Tabula813[[#This Row],[2. posms 1. vingrinājums]:[2. posms 3. vingrinājums]])=0,"",SUM(Tabula813[[#This Row],[2. posms 1. vingrinājums]:[2. posms 3. vingrinājums]]))</f>
        <v/>
      </c>
      <c r="N28" s="68" t="str">
        <f>IFERROR(INDEX('3SŠ'!G$5:G$56,MATCH(B28,'3SŠ'!B$5:B$56,0)),"")</f>
        <v/>
      </c>
      <c r="O28" s="69" t="str">
        <f>IFERROR(INDEX('3SŠ'!K$5:K$56,MATCH(B28,'3SŠ'!B$5:B$56,0)),"")</f>
        <v/>
      </c>
      <c r="P28" s="63" t="str">
        <f>IFERROR(INDEX('3SŠ'!O$5:O$56,MATCH(B28,'3SŠ'!B$5:B$56,0)),"")</f>
        <v/>
      </c>
      <c r="Q28" s="77" t="str">
        <f>IFERROR(INDEX('3SŠ'!P$5:P$56,MATCH(B28,'3SŠ'!B$5:B$56,0)),"")</f>
        <v/>
      </c>
      <c r="R28" s="81" t="str">
        <f>IF(SUM(N28:O28:P28)=0,"",SUM(N28:O28:P28))</f>
        <v/>
      </c>
      <c r="S28" s="79" t="str">
        <f t="shared" si="0"/>
        <v/>
      </c>
      <c r="T28" s="54" t="str">
        <f t="shared" si="1"/>
        <v/>
      </c>
      <c r="U28" s="54" t="str">
        <f t="shared" si="2"/>
        <v/>
      </c>
      <c r="V28" s="50" t="str">
        <f>IFERROR(INDEX('1SŠ'!P$5:P$56,MATCH(B28,'1SŠ'!B$5:B$56,0)),"")</f>
        <v/>
      </c>
      <c r="W28" s="50" t="str">
        <f>IFERROR(INDEX('2SŠ'!P$5:P$56,MATCH(B28,'2SŠ'!B$5:B$56,0)),"")</f>
        <v/>
      </c>
      <c r="X28" s="50" t="str">
        <f>IFERROR(INDEX('3SŠ'!P$5:P$56,MATCH(B28,'3SŠ'!B$5:B$56,0)),"")</f>
        <v/>
      </c>
      <c r="Y28" s="50" t="str">
        <f>IFERROR(INDEX('1SŠ'!Q$5:Q$56,MATCH(B28,'1SŠ'!B$5:B$56,0)),"")</f>
        <v/>
      </c>
      <c r="Z28" s="50" t="str">
        <f>IFERROR(INDEX('2SŠ'!Q$5:Q$56,MATCH(B28,'2SŠ'!B$5:B$56,0)),"")</f>
        <v/>
      </c>
      <c r="AA28" s="50" t="str">
        <f>IFERROR(INDEX('3SŠ'!Q$5:Q$56,MATCH(B28,'3SŠ'!B$5:B$56,0)),"")</f>
        <v/>
      </c>
    </row>
    <row r="29" spans="1:27" ht="15.75" x14ac:dyDescent="0.25">
      <c r="A29" s="10">
        <v>25</v>
      </c>
      <c r="B29" s="9"/>
      <c r="C29" s="35"/>
      <c r="D29" s="59" t="str">
        <f>IFERROR(INDEX('1SŠ'!G$5:G$56,MATCH(B29,'1SŠ'!B$5:B$56,0)),"")</f>
        <v/>
      </c>
      <c r="E29" s="59" t="str">
        <f>IFERROR(INDEX('1SŠ'!K$5:K$56,MATCH(B29,'1SŠ'!B$5:B$56,0)),"")</f>
        <v/>
      </c>
      <c r="F29" s="59" t="str">
        <f>IFERROR(INDEX('1SŠ'!O$5:O$56,MATCH(B29,'1SŠ'!B$5:B$56,0)),"")</f>
        <v/>
      </c>
      <c r="G29" s="54" t="str">
        <f>IFERROR(INDEX('1SŠ'!P$5:P$56,MATCH(B29,'1SŠ'!B$5:B$56,0)),"")</f>
        <v/>
      </c>
      <c r="H29" s="54" t="str">
        <f>IF(SUM(Tabula813[[#This Row],[1. posms 1. vingrinājums]:[1. posms 3. vingrinājums]])=0,"",SUM(Tabula813[[#This Row],[1. posms 1. vingrinājums]:[1. posms 3. vingrinājums]]))</f>
        <v/>
      </c>
      <c r="I29" s="60" t="str">
        <f>IFERROR(INDEX('2SŠ'!G$5:G$56,MATCH(B29,'2SŠ'!B$5:B$56,0)),"")</f>
        <v/>
      </c>
      <c r="J29" s="56" t="str">
        <f>IFERROR(INDEX('2SŠ'!K$5:K$56,MATCH(B29,'2SŠ'!B$5:B$56,0)),"")</f>
        <v/>
      </c>
      <c r="K29" s="56" t="str">
        <f>IFERROR(INDEX('2SŠ'!O$5:O$56,MATCH(B29,'2SŠ'!B$5:B$56,0)),"")</f>
        <v/>
      </c>
      <c r="L29" s="54" t="str">
        <f>IFERROR(INDEX('2SŠ'!P$5:P$56,MATCH(B29,'2SŠ'!B$5:B$56,0)),"")</f>
        <v/>
      </c>
      <c r="M29" s="54" t="str">
        <f>IF(SUM(Tabula813[[#This Row],[2. posms 1. vingrinājums]:[2. posms 3. vingrinājums]])=0,"",SUM(Tabula813[[#This Row],[2. posms 1. vingrinājums]:[2. posms 3. vingrinājums]]))</f>
        <v/>
      </c>
      <c r="N29" s="68" t="str">
        <f>IFERROR(INDEX('3SŠ'!G$5:G$56,MATCH(B29,'3SŠ'!B$5:B$56,0)),"")</f>
        <v/>
      </c>
      <c r="O29" s="69" t="str">
        <f>IFERROR(INDEX('3SŠ'!K$5:K$56,MATCH(B29,'3SŠ'!B$5:B$56,0)),"")</f>
        <v/>
      </c>
      <c r="P29" s="63" t="str">
        <f>IFERROR(INDEX('3SŠ'!O$5:O$56,MATCH(B29,'3SŠ'!B$5:B$56,0)),"")</f>
        <v/>
      </c>
      <c r="Q29" s="77" t="str">
        <f>IFERROR(INDEX('3SŠ'!P$5:P$56,MATCH(B29,'3SŠ'!B$5:B$56,0)),"")</f>
        <v/>
      </c>
      <c r="R29" s="81" t="str">
        <f>IF(SUM(N29:O29:P29)=0,"",SUM(N29:O29:P29))</f>
        <v/>
      </c>
      <c r="S29" s="79" t="str">
        <f t="shared" si="0"/>
        <v/>
      </c>
      <c r="T29" s="54" t="str">
        <f t="shared" si="1"/>
        <v/>
      </c>
      <c r="U29" s="54" t="str">
        <f t="shared" si="2"/>
        <v/>
      </c>
      <c r="V29" s="50" t="str">
        <f>IFERROR(INDEX('1SŠ'!P$5:P$56,MATCH(B29,'1SŠ'!B$5:B$56,0)),"")</f>
        <v/>
      </c>
      <c r="W29" s="50" t="str">
        <f>IFERROR(INDEX('2SŠ'!P$5:P$56,MATCH(B29,'2SŠ'!B$5:B$56,0)),"")</f>
        <v/>
      </c>
      <c r="X29" s="50" t="str">
        <f>IFERROR(INDEX('3SŠ'!P$5:P$56,MATCH(B29,'3SŠ'!B$5:B$56,0)),"")</f>
        <v/>
      </c>
      <c r="Y29" s="50" t="str">
        <f>IFERROR(INDEX('1SŠ'!Q$5:Q$56,MATCH(B29,'1SŠ'!B$5:B$56,0)),"")</f>
        <v/>
      </c>
      <c r="Z29" s="50" t="str">
        <f>IFERROR(INDEX('2SŠ'!Q$5:Q$56,MATCH(B29,'2SŠ'!B$5:B$56,0)),"")</f>
        <v/>
      </c>
      <c r="AA29" s="50" t="str">
        <f>IFERROR(INDEX('3SŠ'!Q$5:Q$56,MATCH(B29,'3SŠ'!B$5:B$56,0)),"")</f>
        <v/>
      </c>
    </row>
    <row r="30" spans="1:27" ht="15.75" x14ac:dyDescent="0.25">
      <c r="A30" s="10">
        <v>26</v>
      </c>
      <c r="B30" s="9"/>
      <c r="C30" s="35"/>
      <c r="D30" s="59" t="str">
        <f>IFERROR(INDEX('1SŠ'!G$5:G$56,MATCH(B30,'1SŠ'!B$5:B$56,0)),"")</f>
        <v/>
      </c>
      <c r="E30" s="59" t="str">
        <f>IFERROR(INDEX('1SŠ'!K$5:K$56,MATCH(B30,'1SŠ'!B$5:B$56,0)),"")</f>
        <v/>
      </c>
      <c r="F30" s="59" t="str">
        <f>IFERROR(INDEX('1SŠ'!O$5:O$56,MATCH(B30,'1SŠ'!B$5:B$56,0)),"")</f>
        <v/>
      </c>
      <c r="G30" s="54" t="str">
        <f>IFERROR(INDEX('1SŠ'!P$5:P$56,MATCH(B30,'1SŠ'!B$5:B$56,0)),"")</f>
        <v/>
      </c>
      <c r="H30" s="54" t="str">
        <f>IF(SUM(Tabula813[[#This Row],[1. posms 1. vingrinājums]:[1. posms 3. vingrinājums]])=0,"",SUM(Tabula813[[#This Row],[1. posms 1. vingrinājums]:[1. posms 3. vingrinājums]]))</f>
        <v/>
      </c>
      <c r="I30" s="60" t="str">
        <f>IFERROR(INDEX('2SŠ'!G$5:G$56,MATCH(B30,'2SŠ'!B$5:B$56,0)),"")</f>
        <v/>
      </c>
      <c r="J30" s="56" t="str">
        <f>IFERROR(INDEX('2SŠ'!K$5:K$56,MATCH(B30,'2SŠ'!B$5:B$56,0)),"")</f>
        <v/>
      </c>
      <c r="K30" s="56" t="str">
        <f>IFERROR(INDEX('2SŠ'!O$5:O$56,MATCH(B30,'2SŠ'!B$5:B$56,0)),"")</f>
        <v/>
      </c>
      <c r="L30" s="54" t="str">
        <f>IFERROR(INDEX('2SŠ'!P$5:P$56,MATCH(B30,'2SŠ'!B$5:B$56,0)),"")</f>
        <v/>
      </c>
      <c r="M30" s="54" t="str">
        <f>IF(SUM(Tabula813[[#This Row],[2. posms 1. vingrinājums]:[2. posms 3. vingrinājums]])=0,"",SUM(Tabula813[[#This Row],[2. posms 1. vingrinājums]:[2. posms 3. vingrinājums]]))</f>
        <v/>
      </c>
      <c r="N30" s="68" t="str">
        <f>IFERROR(INDEX('3SŠ'!G$5:G$56,MATCH(B30,'3SŠ'!B$5:B$56,0)),"")</f>
        <v/>
      </c>
      <c r="O30" s="69" t="str">
        <f>IFERROR(INDEX('3SŠ'!K$5:K$56,MATCH(B30,'3SŠ'!B$5:B$56,0)),"")</f>
        <v/>
      </c>
      <c r="P30" s="63" t="str">
        <f>IFERROR(INDEX('3SŠ'!O$5:O$56,MATCH(B30,'3SŠ'!B$5:B$56,0)),"")</f>
        <v/>
      </c>
      <c r="Q30" s="77" t="str">
        <f>IFERROR(INDEX('3SŠ'!P$5:P$56,MATCH(B30,'3SŠ'!B$5:B$56,0)),"")</f>
        <v/>
      </c>
      <c r="R30" s="81" t="str">
        <f>IF(SUM(N30:O30:P30)=0,"",SUM(N30:O30:P30))</f>
        <v/>
      </c>
      <c r="S30" s="79" t="str">
        <f t="shared" si="0"/>
        <v/>
      </c>
      <c r="T30" s="54" t="str">
        <f t="shared" si="1"/>
        <v/>
      </c>
      <c r="U30" s="54" t="str">
        <f t="shared" si="2"/>
        <v/>
      </c>
      <c r="V30" s="50" t="str">
        <f>IFERROR(INDEX('1SŠ'!P$5:P$56,MATCH(B30,'1SŠ'!B$5:B$56,0)),"")</f>
        <v/>
      </c>
      <c r="W30" s="50" t="str">
        <f>IFERROR(INDEX('2SŠ'!P$5:P$56,MATCH(B30,'2SŠ'!B$5:B$56,0)),"")</f>
        <v/>
      </c>
      <c r="X30" s="50" t="str">
        <f>IFERROR(INDEX('3SŠ'!P$5:P$56,MATCH(B30,'3SŠ'!B$5:B$56,0)),"")</f>
        <v/>
      </c>
      <c r="Y30" s="50" t="str">
        <f>IFERROR(INDEX('1SŠ'!Q$5:Q$56,MATCH(B30,'1SŠ'!B$5:B$56,0)),"")</f>
        <v/>
      </c>
      <c r="Z30" s="50" t="str">
        <f>IFERROR(INDEX('2SŠ'!Q$5:Q$56,MATCH(B30,'2SŠ'!B$5:B$56,0)),"")</f>
        <v/>
      </c>
      <c r="AA30" s="50" t="str">
        <f>IFERROR(INDEX('3SŠ'!Q$5:Q$56,MATCH(B30,'3SŠ'!B$5:B$56,0)),"")</f>
        <v/>
      </c>
    </row>
    <row r="31" spans="1:27" ht="15.75" x14ac:dyDescent="0.25">
      <c r="A31" s="10">
        <v>27</v>
      </c>
      <c r="B31" s="9"/>
      <c r="C31" s="35"/>
      <c r="D31" s="59" t="str">
        <f>IFERROR(INDEX('1SŠ'!G$5:G$56,MATCH(B31,'1SŠ'!B$5:B$56,0)),"")</f>
        <v/>
      </c>
      <c r="E31" s="59" t="str">
        <f>IFERROR(INDEX('1SŠ'!K$5:K$56,MATCH(B31,'1SŠ'!B$5:B$56,0)),"")</f>
        <v/>
      </c>
      <c r="F31" s="59" t="str">
        <f>IFERROR(INDEX('1SŠ'!O$5:O$56,MATCH(B31,'1SŠ'!B$5:B$56,0)),"")</f>
        <v/>
      </c>
      <c r="G31" s="54" t="str">
        <f>IFERROR(INDEX('1SŠ'!P$5:P$56,MATCH(B31,'1SŠ'!B$5:B$56,0)),"")</f>
        <v/>
      </c>
      <c r="H31" s="54" t="str">
        <f>IF(SUM(Tabula813[[#This Row],[1. posms 1. vingrinājums]:[1. posms 3. vingrinājums]])=0,"",SUM(Tabula813[[#This Row],[1. posms 1. vingrinājums]:[1. posms 3. vingrinājums]]))</f>
        <v/>
      </c>
      <c r="I31" s="60" t="str">
        <f>IFERROR(INDEX('2SŠ'!G$5:G$56,MATCH(B31,'2SŠ'!B$5:B$56,0)),"")</f>
        <v/>
      </c>
      <c r="J31" s="56" t="str">
        <f>IFERROR(INDEX('2SŠ'!K$5:K$56,MATCH(B31,'2SŠ'!B$5:B$56,0)),"")</f>
        <v/>
      </c>
      <c r="K31" s="56" t="str">
        <f>IFERROR(INDEX('2SŠ'!O$5:O$56,MATCH(B31,'2SŠ'!B$5:B$56,0)),"")</f>
        <v/>
      </c>
      <c r="L31" s="54" t="str">
        <f>IFERROR(INDEX('2SŠ'!P$5:P$56,MATCH(B31,'2SŠ'!B$5:B$56,0)),"")</f>
        <v/>
      </c>
      <c r="M31" s="54" t="str">
        <f>IF(SUM(Tabula813[[#This Row],[2. posms 1. vingrinājums]:[2. posms 3. vingrinājums]])=0,"",SUM(Tabula813[[#This Row],[2. posms 1. vingrinājums]:[2. posms 3. vingrinājums]]))</f>
        <v/>
      </c>
      <c r="N31" s="68" t="str">
        <f>IFERROR(INDEX('3SŠ'!G$5:G$56,MATCH(B31,'3SŠ'!B$5:B$56,0)),"")</f>
        <v/>
      </c>
      <c r="O31" s="69" t="str">
        <f>IFERROR(INDEX('3SŠ'!K$5:K$56,MATCH(B31,'3SŠ'!B$5:B$56,0)),"")</f>
        <v/>
      </c>
      <c r="P31" s="63" t="str">
        <f>IFERROR(INDEX('3SŠ'!O$5:O$56,MATCH(B31,'3SŠ'!B$5:B$56,0)),"")</f>
        <v/>
      </c>
      <c r="Q31" s="77" t="str">
        <f>IFERROR(INDEX('3SŠ'!P$5:P$56,MATCH(B31,'3SŠ'!B$5:B$56,0)),"")</f>
        <v/>
      </c>
      <c r="R31" s="81" t="str">
        <f>IF(SUM(N31:O31:P31)=0,"",SUM(N31:O31:P31))</f>
        <v/>
      </c>
      <c r="S31" s="79" t="str">
        <f t="shared" si="0"/>
        <v/>
      </c>
      <c r="T31" s="54" t="str">
        <f t="shared" si="1"/>
        <v/>
      </c>
      <c r="U31" s="54" t="str">
        <f t="shared" si="2"/>
        <v/>
      </c>
      <c r="V31" s="50" t="str">
        <f>IFERROR(INDEX('1SŠ'!P$5:P$56,MATCH(B31,'1SŠ'!B$5:B$56,0)),"")</f>
        <v/>
      </c>
      <c r="W31" s="50" t="str">
        <f>IFERROR(INDEX('2SŠ'!P$5:P$56,MATCH(B31,'2SŠ'!B$5:B$56,0)),"")</f>
        <v/>
      </c>
      <c r="X31" s="50" t="str">
        <f>IFERROR(INDEX('3SŠ'!P$5:P$56,MATCH(B31,'3SŠ'!B$5:B$56,0)),"")</f>
        <v/>
      </c>
      <c r="Y31" s="50" t="str">
        <f>IFERROR(INDEX('1SŠ'!Q$5:Q$56,MATCH(B31,'1SŠ'!B$5:B$56,0)),"")</f>
        <v/>
      </c>
      <c r="Z31" s="50" t="str">
        <f>IFERROR(INDEX('2SŠ'!Q$5:Q$56,MATCH(B31,'2SŠ'!B$5:B$56,0)),"")</f>
        <v/>
      </c>
      <c r="AA31" s="50" t="str">
        <f>IFERROR(INDEX('3SŠ'!Q$5:Q$56,MATCH(B31,'3SŠ'!B$5:B$56,0)),"")</f>
        <v/>
      </c>
    </row>
    <row r="32" spans="1:27" ht="15.75" x14ac:dyDescent="0.25">
      <c r="A32" s="10">
        <v>28</v>
      </c>
      <c r="B32" s="9"/>
      <c r="C32" s="35"/>
      <c r="D32" s="59" t="str">
        <f>IFERROR(INDEX('1SŠ'!G$5:G$56,MATCH(B32,'1SŠ'!B$5:B$56,0)),"")</f>
        <v/>
      </c>
      <c r="E32" s="59" t="str">
        <f>IFERROR(INDEX('1SŠ'!K$5:K$56,MATCH(B32,'1SŠ'!B$5:B$56,0)),"")</f>
        <v/>
      </c>
      <c r="F32" s="59" t="str">
        <f>IFERROR(INDEX('1SŠ'!O$5:O$56,MATCH(B32,'1SŠ'!B$5:B$56,0)),"")</f>
        <v/>
      </c>
      <c r="G32" s="54" t="str">
        <f>IFERROR(INDEX('1SŠ'!P$5:P$56,MATCH(B32,'1SŠ'!B$5:B$56,0)),"")</f>
        <v/>
      </c>
      <c r="H32" s="54" t="str">
        <f>IF(SUM(Tabula813[[#This Row],[1. posms 1. vingrinājums]:[1. posms 3. vingrinājums]])=0,"",SUM(Tabula813[[#This Row],[1. posms 1. vingrinājums]:[1. posms 3. vingrinājums]]))</f>
        <v/>
      </c>
      <c r="I32" s="60" t="str">
        <f>IFERROR(INDEX('2SŠ'!G$5:G$56,MATCH(B32,'2SŠ'!B$5:B$56,0)),"")</f>
        <v/>
      </c>
      <c r="J32" s="56" t="str">
        <f>IFERROR(INDEX('2SŠ'!K$5:K$56,MATCH(B32,'2SŠ'!B$5:B$56,0)),"")</f>
        <v/>
      </c>
      <c r="K32" s="56" t="str">
        <f>IFERROR(INDEX('2SŠ'!O$5:O$56,MATCH(B32,'2SŠ'!B$5:B$56,0)),"")</f>
        <v/>
      </c>
      <c r="L32" s="54" t="str">
        <f>IFERROR(INDEX('2SŠ'!P$5:P$56,MATCH(B32,'2SŠ'!B$5:B$56,0)),"")</f>
        <v/>
      </c>
      <c r="M32" s="54" t="str">
        <f>IF(SUM(Tabula813[[#This Row],[2. posms 1. vingrinājums]:[2. posms 3. vingrinājums]])=0,"",SUM(Tabula813[[#This Row],[2. posms 1. vingrinājums]:[2. posms 3. vingrinājums]]))</f>
        <v/>
      </c>
      <c r="N32" s="68" t="str">
        <f>IFERROR(INDEX('3SŠ'!G$5:G$56,MATCH(B32,'3SŠ'!B$5:B$56,0)),"")</f>
        <v/>
      </c>
      <c r="O32" s="69" t="str">
        <f>IFERROR(INDEX('3SŠ'!K$5:K$56,MATCH(B32,'3SŠ'!B$5:B$56,0)),"")</f>
        <v/>
      </c>
      <c r="P32" s="63" t="str">
        <f>IFERROR(INDEX('3SŠ'!O$5:O$56,MATCH(B32,'3SŠ'!B$5:B$56,0)),"")</f>
        <v/>
      </c>
      <c r="Q32" s="77" t="str">
        <f>IFERROR(INDEX('3SŠ'!P$5:P$56,MATCH(B32,'3SŠ'!B$5:B$56,0)),"")</f>
        <v/>
      </c>
      <c r="R32" s="81" t="str">
        <f>IF(SUM(N32:O32:P32)=0,"",SUM(N32:O32:P32))</f>
        <v/>
      </c>
      <c r="S32" s="79" t="str">
        <f t="shared" si="0"/>
        <v/>
      </c>
      <c r="T32" s="54" t="str">
        <f t="shared" si="1"/>
        <v/>
      </c>
      <c r="U32" s="54" t="str">
        <f t="shared" si="2"/>
        <v/>
      </c>
      <c r="V32" s="50" t="str">
        <f>IFERROR(INDEX('1SŠ'!P$5:P$56,MATCH(B32,'1SŠ'!B$5:B$56,0)),"")</f>
        <v/>
      </c>
      <c r="W32" s="50" t="str">
        <f>IFERROR(INDEX('2SŠ'!P$5:P$56,MATCH(B32,'2SŠ'!B$5:B$56,0)),"")</f>
        <v/>
      </c>
      <c r="X32" s="50" t="str">
        <f>IFERROR(INDEX('3SŠ'!P$5:P$56,MATCH(B32,'3SŠ'!B$5:B$56,0)),"")</f>
        <v/>
      </c>
      <c r="Y32" s="50" t="str">
        <f>IFERROR(INDEX('1SŠ'!Q$5:Q$56,MATCH(B32,'1SŠ'!B$5:B$56,0)),"")</f>
        <v/>
      </c>
      <c r="Z32" s="50" t="str">
        <f>IFERROR(INDEX('2SŠ'!Q$5:Q$56,MATCH(B32,'2SŠ'!B$5:B$56,0)),"")</f>
        <v/>
      </c>
      <c r="AA32" s="50" t="str">
        <f>IFERROR(INDEX('3SŠ'!Q$5:Q$56,MATCH(B32,'3SŠ'!B$5:B$56,0)),"")</f>
        <v/>
      </c>
    </row>
    <row r="33" spans="1:27" ht="15.75" x14ac:dyDescent="0.25">
      <c r="A33" s="23">
        <v>29</v>
      </c>
      <c r="B33" s="11"/>
      <c r="C33" s="37"/>
      <c r="D33" s="59" t="str">
        <f>IFERROR(INDEX('1SŠ'!G$5:G$56,MATCH(B33,'1SŠ'!B$5:B$56,0)),"")</f>
        <v/>
      </c>
      <c r="E33" s="59" t="str">
        <f>IFERROR(INDEX('1SŠ'!K$5:K$56,MATCH(B33,'1SŠ'!B$5:B$56,0)),"")</f>
        <v/>
      </c>
      <c r="F33" s="59" t="str">
        <f>IFERROR(INDEX('1SŠ'!O$5:O$56,MATCH(B33,'1SŠ'!B$5:B$56,0)),"")</f>
        <v/>
      </c>
      <c r="G33" s="54" t="str">
        <f>IFERROR(INDEX('1SŠ'!P$5:P$56,MATCH(B33,'1SŠ'!B$5:B$56,0)),"")</f>
        <v/>
      </c>
      <c r="H33" s="54" t="str">
        <f>IF(SUM(Tabula813[[#This Row],[1. posms 1. vingrinājums]:[1. posms 3. vingrinājums]])=0,"",SUM(Tabula813[[#This Row],[1. posms 1. vingrinājums]:[1. posms 3. vingrinājums]]))</f>
        <v/>
      </c>
      <c r="I33" s="60" t="str">
        <f>IFERROR(INDEX('2SŠ'!G$5:G$56,MATCH(B33,'2SŠ'!B$5:B$56,0)),"")</f>
        <v/>
      </c>
      <c r="J33" s="56" t="str">
        <f>IFERROR(INDEX('2SŠ'!K$5:K$56,MATCH(B33,'2SŠ'!B$5:B$56,0)),"")</f>
        <v/>
      </c>
      <c r="K33" s="57" t="str">
        <f>IFERROR(INDEX('2SŠ'!O$5:O$56,MATCH(B33,'2SŠ'!B$5:B$56,0)),"")</f>
        <v/>
      </c>
      <c r="L33" s="54" t="str">
        <f>IFERROR(INDEX('2SŠ'!P$5:P$56,MATCH(B33,'2SŠ'!B$5:B$56,0)),"")</f>
        <v/>
      </c>
      <c r="M33" s="54" t="str">
        <f>IF(SUM(Tabula813[[#This Row],[2. posms 1. vingrinājums]:[2. posms 3. vingrinājums]])=0,"",SUM(Tabula813[[#This Row],[2. posms 1. vingrinājums]:[2. posms 3. vingrinājums]]))</f>
        <v/>
      </c>
      <c r="N33" s="68" t="str">
        <f>IFERROR(INDEX('3SŠ'!G$5:G$56,MATCH(B33,'3SŠ'!B$5:B$56,0)),"")</f>
        <v/>
      </c>
      <c r="O33" s="69" t="str">
        <f>IFERROR(INDEX('3SŠ'!K$5:K$56,MATCH(B33,'3SŠ'!B$5:B$56,0)),"")</f>
        <v/>
      </c>
      <c r="P33" s="71" t="str">
        <f>IFERROR(INDEX('3SŠ'!O$5:O$56,MATCH(B33,'3SŠ'!B$5:B$56,0)),"")</f>
        <v/>
      </c>
      <c r="Q33" s="77" t="str">
        <f>IFERROR(INDEX('3SŠ'!P$5:P$56,MATCH(B33,'3SŠ'!B$5:B$56,0)),"")</f>
        <v/>
      </c>
      <c r="R33" s="81" t="str">
        <f>IF(SUM(N33:O33:P33)=0,"",SUM(N33:O33:P33))</f>
        <v/>
      </c>
      <c r="S33" s="79" t="str">
        <f t="shared" si="0"/>
        <v/>
      </c>
      <c r="T33" s="54" t="str">
        <f t="shared" si="1"/>
        <v/>
      </c>
      <c r="U33" s="54" t="str">
        <f t="shared" si="2"/>
        <v/>
      </c>
      <c r="V33" s="50" t="str">
        <f>IFERROR(INDEX('1SŠ'!P$5:P$56,MATCH(B33,'1SŠ'!B$5:B$56,0)),"")</f>
        <v/>
      </c>
      <c r="W33" s="50" t="str">
        <f>IFERROR(INDEX('2SŠ'!P$5:P$56,MATCH(B33,'2SŠ'!B$5:B$56,0)),"")</f>
        <v/>
      </c>
      <c r="X33" s="50" t="str">
        <f>IFERROR(INDEX('3SŠ'!P$5:P$56,MATCH(B33,'3SŠ'!B$5:B$56,0)),"")</f>
        <v/>
      </c>
      <c r="Y33" s="50" t="str">
        <f>IFERROR(INDEX('1SŠ'!Q$5:Q$56,MATCH(B33,'1SŠ'!B$5:B$56,0)),"")</f>
        <v/>
      </c>
      <c r="Z33" s="50" t="str">
        <f>IFERROR(INDEX('2SŠ'!Q$5:Q$56,MATCH(B33,'2SŠ'!B$5:B$56,0)),"")</f>
        <v/>
      </c>
      <c r="AA33" s="50" t="str">
        <f>IFERROR(INDEX('3SŠ'!Q$5:Q$56,MATCH(B33,'3SŠ'!B$5:B$56,0)),"")</f>
        <v/>
      </c>
    </row>
  </sheetData>
  <conditionalFormatting sqref="B5:B33">
    <cfRule type="duplicateValues" dxfId="19" priority="1"/>
  </conditionalFormatting>
  <pageMargins left="0.70866141732283472" right="0.70866141732283472" top="0.74803149606299213" bottom="0.74803149606299213" header="0.31496062992125984" footer="0.31496062992125984"/>
  <pageSetup paperSize="9" scale="64" orientation="landscape" r:id="rId1"/>
  <colBreaks count="1" manualBreakCount="1">
    <brk id="21" max="1048575" man="1"/>
  </col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AA84"/>
  <sheetViews>
    <sheetView zoomScaleNormal="100" workbookViewId="0">
      <selection activeCell="I14" sqref="I14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21" width="8.7109375" customWidth="1"/>
    <col min="23" max="23" width="11" customWidth="1"/>
  </cols>
  <sheetData>
    <row r="1" spans="1:27" ht="15" customHeight="1" x14ac:dyDescent="0.3">
      <c r="A1" s="12" t="s">
        <v>113</v>
      </c>
    </row>
    <row r="2" spans="1:27" ht="15" customHeight="1" x14ac:dyDescent="0.3">
      <c r="L2" s="12" t="s">
        <v>112</v>
      </c>
    </row>
    <row r="3" spans="1:27" ht="15" customHeight="1" x14ac:dyDescent="0.25">
      <c r="A3" s="13" t="s">
        <v>13</v>
      </c>
    </row>
    <row r="4" spans="1:27" ht="46.9" customHeight="1" thickBot="1" x14ac:dyDescent="0.3">
      <c r="A4" s="26" t="s">
        <v>1</v>
      </c>
      <c r="B4" s="24" t="s">
        <v>0</v>
      </c>
      <c r="C4" s="24" t="s">
        <v>46</v>
      </c>
      <c r="D4" s="51" t="s">
        <v>36</v>
      </c>
      <c r="E4" s="51" t="s">
        <v>37</v>
      </c>
      <c r="F4" s="51" t="s">
        <v>38</v>
      </c>
      <c r="G4" s="51" t="s">
        <v>63</v>
      </c>
      <c r="H4" s="51" t="s">
        <v>61</v>
      </c>
      <c r="I4" s="51" t="s">
        <v>39</v>
      </c>
      <c r="J4" s="51" t="s">
        <v>40</v>
      </c>
      <c r="K4" s="51" t="s">
        <v>41</v>
      </c>
      <c r="L4" s="51" t="s">
        <v>65</v>
      </c>
      <c r="M4" s="51" t="s">
        <v>62</v>
      </c>
      <c r="N4" s="51" t="s">
        <v>42</v>
      </c>
      <c r="O4" s="51" t="s">
        <v>43</v>
      </c>
      <c r="P4" s="51" t="s">
        <v>44</v>
      </c>
      <c r="Q4" s="51" t="s">
        <v>64</v>
      </c>
      <c r="R4" s="51" t="s">
        <v>82</v>
      </c>
      <c r="S4" s="51" t="s">
        <v>71</v>
      </c>
      <c r="T4" s="24" t="s">
        <v>12</v>
      </c>
      <c r="U4" s="25" t="s">
        <v>2</v>
      </c>
    </row>
    <row r="5" spans="1:27" ht="15.75" x14ac:dyDescent="0.25">
      <c r="A5" s="20">
        <v>1</v>
      </c>
      <c r="B5" s="17" t="s">
        <v>31</v>
      </c>
      <c r="C5" s="35">
        <v>1991</v>
      </c>
      <c r="D5" s="59" t="str">
        <f>IFERROR(INDEX('1P'!G$5:G$42,MATCH(B5,'1P'!B$5:B$42,0)),"")</f>
        <v/>
      </c>
      <c r="E5" s="64" t="str">
        <f>IFERROR(INDEX('1P'!K$5:K$42,MATCH(B5,'1P'!B$5:B$42,0)),"")</f>
        <v/>
      </c>
      <c r="F5" s="65" t="str">
        <f>IFERROR(INDEX('1P'!O$5:O$42,MATCH(B5,'1P'!B$5:B$42,0)),"")</f>
        <v/>
      </c>
      <c r="G5" s="54" t="str">
        <f>IFERROR(INDEX('1P'!P$5:P$42,MATCH(B5,'1P'!B$5:B$42,0)),"")</f>
        <v/>
      </c>
      <c r="H5" s="54" t="str">
        <f>IF(SUM(D5:E5:F5)=0,"",SUM(D5:E5:F5))</f>
        <v/>
      </c>
      <c r="I5" s="66">
        <f>IFERROR(INDEX('2P'!G$5:G$56,MATCH(B5,'2P'!B$5:B$56,0)),"")</f>
        <v>18</v>
      </c>
      <c r="J5" s="66">
        <f>IFERROR(INDEX('2P'!K$5:K$56,MATCH(B5,'2P'!B$5:B$56,0)),"")</f>
        <v>16</v>
      </c>
      <c r="K5" s="67">
        <f>IFERROR(INDEX('2P'!O$5:O$56,MATCH(B5,'2P'!B$5:B$56,0)),"")</f>
        <v>20</v>
      </c>
      <c r="L5" s="54">
        <f>IFERROR(INDEX('2P'!P$5:P$56,MATCH(B5,'2P'!B$5:B$56,0)),"")</f>
        <v>262</v>
      </c>
      <c r="M5" s="54">
        <f>IF(SUM(I5:J5:K5)=0,"",SUM(I5:J5:K5))</f>
        <v>54</v>
      </c>
      <c r="N5" s="68" t="str">
        <f>IFERROR(INDEX('3P'!G$5:G$56,MATCH(B5,'3P'!B$5:B$56,0)),"")</f>
        <v/>
      </c>
      <c r="O5" s="69" t="str">
        <f>IFERROR(INDEX('3P'!K$5:K$56,MATCH(B5,'3P'!B$5:B$56,0)),"")</f>
        <v/>
      </c>
      <c r="P5" s="70" t="str">
        <f>IFERROR(INDEX('3P'!O$5:O$56,MATCH(B5,'3P'!B$5:B$56,0)),"")</f>
        <v/>
      </c>
      <c r="Q5" s="54" t="str">
        <f>IFERROR(INDEX('3P'!P$5:P$56,MATCH(B5,'3P'!B$5:B$56,0)),"")</f>
        <v/>
      </c>
      <c r="R5" s="77" t="str">
        <f>IF(SUM(N5:O5:P5)=0,"",SUM(N5:O5:P5))</f>
        <v/>
      </c>
      <c r="S5" s="78">
        <f t="shared" ref="S5:S36" si="0">IFERROR(LARGE(V5:X5,1) + IF(COUNT(V5:X5)&gt;=2, LARGE(V5:X5,2), 0), "")</f>
        <v>262</v>
      </c>
      <c r="T5" s="54">
        <f t="shared" ref="T5:T36" si="1">IFERROR(LARGE(Y5:AA5,1) + IF(COUNT(Y5:AA5)&gt;=2, LARGE(Y5:AA5,2), 0), "")</f>
        <v>54</v>
      </c>
      <c r="U5" s="54">
        <f t="shared" ref="U5:U36" si="2">IF(T5="", "",RANK(T5,$T$5:$T$84)+SUMPRODUCT(($T$5:$T$84=T5)*(S5&lt;$S$5:$S$84)))</f>
        <v>6</v>
      </c>
      <c r="V5" s="50" t="str">
        <f>IFERROR(INDEX('1P'!P$5:P$42,MATCH(B5,'1P'!B$5:B$42,0)),"")</f>
        <v/>
      </c>
      <c r="W5" s="50">
        <f>IFERROR(INDEX('2P'!P$5:P$56,MATCH(B5,'2P'!B$5:B$56,0)),"")</f>
        <v>262</v>
      </c>
      <c r="X5" s="50" t="str">
        <f>IFERROR(INDEX('3P'!P$5:P$56,MATCH(B5,'3P'!B$5:B$56,0)),"")</f>
        <v/>
      </c>
      <c r="Y5" s="50" t="str">
        <f>IFERROR(INDEX('1P'!Q$5:Q$42,MATCH(B5,'1P'!B$5:B$42,0)),"")</f>
        <v/>
      </c>
      <c r="Z5" s="50">
        <f>IFERROR(INDEX('2P'!Q$5:Q$56,MATCH(B5,'2P'!B$5:B$56,0)),"")</f>
        <v>54</v>
      </c>
      <c r="AA5" s="50" t="str">
        <f>IFERROR(INDEX('3P'!Q$5:Q$56,MATCH(B5,'3P'!B$5:B$56,0)),"")</f>
        <v/>
      </c>
    </row>
    <row r="6" spans="1:27" ht="15.75" x14ac:dyDescent="0.25">
      <c r="A6" s="10">
        <v>2</v>
      </c>
      <c r="B6" s="9" t="s">
        <v>60</v>
      </c>
      <c r="C6" s="35">
        <v>1959</v>
      </c>
      <c r="D6" s="59">
        <f>IFERROR(INDEX('1P'!G$5:G$42,MATCH(B6,'1P'!B$5:B$42,0)),"")</f>
        <v>20</v>
      </c>
      <c r="E6" s="64">
        <f>IFERROR(INDEX('1P'!K$5:K$42,MATCH(B6,'1P'!B$5:B$42,0)),"")</f>
        <v>15</v>
      </c>
      <c r="F6" s="65">
        <f>IFERROR(INDEX('1P'!O$5:O$42,MATCH(B6,'1P'!B$5:B$42,0)),"")</f>
        <v>20</v>
      </c>
      <c r="G6" s="54">
        <f>IFERROR(INDEX('1P'!P$5:P$42,MATCH(B6,'1P'!B$5:B$42,0)),"")</f>
        <v>276</v>
      </c>
      <c r="H6" s="54">
        <f>IF(SUM(D6:E6:F6)=0,"",SUM(D6:E6:F6))</f>
        <v>55</v>
      </c>
      <c r="I6" s="66">
        <f>IFERROR(INDEX('2P'!G$5:G$56,MATCH(B6,'2P'!B$5:B$56,0)),"")</f>
        <v>16</v>
      </c>
      <c r="J6" s="66">
        <f>IFERROR(INDEX('2P'!K$5:K$56,MATCH(B6,'2P'!B$5:B$56,0)),"")</f>
        <v>15</v>
      </c>
      <c r="K6" s="67">
        <f>IFERROR(INDEX('2P'!O$5:O$56,MATCH(B6,'2P'!B$5:B$56,0)),"")</f>
        <v>18</v>
      </c>
      <c r="L6" s="54">
        <f>IFERROR(INDEX('2P'!P$5:P$56,MATCH(B6,'2P'!B$5:B$56,0)),"")</f>
        <v>253</v>
      </c>
      <c r="M6" s="54">
        <f>IF(SUM(I6:J6:K6)=0,"",SUM(I6:J6:K6))</f>
        <v>49</v>
      </c>
      <c r="N6" s="68" t="str">
        <f>IFERROR(INDEX('3P'!G$5:G$56,MATCH(B6,'3P'!B$5:B$56,0)),"")</f>
        <v/>
      </c>
      <c r="O6" s="69" t="str">
        <f>IFERROR(INDEX('3P'!K$5:K$56,MATCH(B6,'3P'!B$5:B$56,0)),"")</f>
        <v/>
      </c>
      <c r="P6" s="70" t="str">
        <f>IFERROR(INDEX('3P'!O$5:O$56,MATCH(B6,'3P'!B$5:B$56,0)),"")</f>
        <v/>
      </c>
      <c r="Q6" s="54" t="str">
        <f>IFERROR(INDEX('3P'!P$5:P$56,MATCH(B6,'3P'!B$5:B$56,0)),"")</f>
        <v/>
      </c>
      <c r="R6" s="77" t="str">
        <f>IF(SUM(N6:O6:P6)=0,"",SUM(N6:O6:P6))</f>
        <v/>
      </c>
      <c r="S6" s="79">
        <f t="shared" si="0"/>
        <v>529</v>
      </c>
      <c r="T6" s="54">
        <f t="shared" si="1"/>
        <v>104</v>
      </c>
      <c r="U6" s="54">
        <f t="shared" si="2"/>
        <v>1</v>
      </c>
      <c r="V6" s="50">
        <f>IFERROR(INDEX('1P'!P$5:P$42,MATCH(B6,'1P'!B$5:B$42,0)),"")</f>
        <v>276</v>
      </c>
      <c r="W6" s="50">
        <f>IFERROR(INDEX('2P'!P$5:P$56,MATCH(B6,'2P'!B$5:B$56,0)),"")</f>
        <v>253</v>
      </c>
      <c r="X6" s="50" t="str">
        <f>IFERROR(INDEX('3P'!P$5:P$56,MATCH(B6,'3P'!B$5:B$56,0)),"")</f>
        <v/>
      </c>
      <c r="Y6" s="50">
        <f>IFERROR(INDEX('1P'!Q$5:Q$42,MATCH(B6,'1P'!B$5:B$42,0)),"")</f>
        <v>55</v>
      </c>
      <c r="Z6" s="50">
        <f>IFERROR(INDEX('2P'!Q$5:Q$56,MATCH(B6,'2P'!B$5:B$56,0)),"")</f>
        <v>49</v>
      </c>
      <c r="AA6" s="50" t="str">
        <f>IFERROR(INDEX('3P'!Q$5:Q$56,MATCH(B6,'3P'!B$5:B$56,0)),"")</f>
        <v/>
      </c>
    </row>
    <row r="7" spans="1:27" ht="15.75" x14ac:dyDescent="0.25">
      <c r="A7" s="10">
        <v>3</v>
      </c>
      <c r="B7" s="9" t="s">
        <v>45</v>
      </c>
      <c r="C7" s="35">
        <v>1982</v>
      </c>
      <c r="D7" s="59" t="str">
        <f>IFERROR(INDEX('1P'!G$5:G$42,MATCH(B7,'1P'!B$5:B$42,0)),"")</f>
        <v/>
      </c>
      <c r="E7" s="64" t="str">
        <f>IFERROR(INDEX('1P'!K$5:K$42,MATCH(B7,'1P'!B$5:B$42,0)),"")</f>
        <v/>
      </c>
      <c r="F7" s="65" t="str">
        <f>IFERROR(INDEX('1P'!O$5:O$42,MATCH(B7,'1P'!B$5:B$42,0)),"")</f>
        <v/>
      </c>
      <c r="G7" s="54" t="str">
        <f>IFERROR(INDEX('1P'!P$5:P$42,MATCH(B7,'1P'!B$5:B$42,0)),"")</f>
        <v/>
      </c>
      <c r="H7" s="54" t="str">
        <f>IF(SUM(D7:E7:F7)=0,"",SUM(D7:E7:F7))</f>
        <v/>
      </c>
      <c r="I7" s="66" t="str">
        <f>IFERROR(INDEX('2P'!G$5:G$56,MATCH(B7,'2P'!B$5:B$56,0)),"")</f>
        <v/>
      </c>
      <c r="J7" s="66" t="str">
        <f>IFERROR(INDEX('2P'!K$5:K$56,MATCH(B7,'2P'!B$5:B$56,0)),"")</f>
        <v/>
      </c>
      <c r="K7" s="67" t="str">
        <f>IFERROR(INDEX('2P'!O$5:O$56,MATCH(B7,'2P'!B$5:B$56,0)),"")</f>
        <v/>
      </c>
      <c r="L7" s="54" t="str">
        <f>IFERROR(INDEX('2P'!P$5:P$56,MATCH(B7,'2P'!B$5:B$56,0)),"")</f>
        <v/>
      </c>
      <c r="M7" s="54" t="str">
        <f>IF(SUM(I7:J7:K7)=0,"",SUM(I7:J7:K7))</f>
        <v/>
      </c>
      <c r="N7" s="68" t="str">
        <f>IFERROR(INDEX('3P'!G$5:G$56,MATCH(B7,'3P'!B$5:B$56,0)),"")</f>
        <v/>
      </c>
      <c r="O7" s="69" t="str">
        <f>IFERROR(INDEX('3P'!K$5:K$56,MATCH(B7,'3P'!B$5:B$56,0)),"")</f>
        <v/>
      </c>
      <c r="P7" s="70" t="str">
        <f>IFERROR(INDEX('3P'!O$5:O$56,MATCH(B7,'3P'!B$5:B$56,0)),"")</f>
        <v/>
      </c>
      <c r="Q7" s="54" t="str">
        <f>IFERROR(INDEX('3P'!P$5:P$56,MATCH(B7,'3P'!B$5:B$56,0)),"")</f>
        <v/>
      </c>
      <c r="R7" s="77" t="str">
        <f>IF(SUM(N7:O7:P7)=0,"",SUM(N7:O7:P7))</f>
        <v/>
      </c>
      <c r="S7" s="79" t="str">
        <f t="shared" si="0"/>
        <v/>
      </c>
      <c r="T7" s="54" t="str">
        <f t="shared" si="1"/>
        <v/>
      </c>
      <c r="U7" s="54" t="str">
        <f t="shared" si="2"/>
        <v/>
      </c>
      <c r="V7" s="50" t="str">
        <f>IFERROR(INDEX('1P'!P$5:P$42,MATCH(B7,'1P'!B$5:B$42,0)),"")</f>
        <v/>
      </c>
      <c r="W7" s="50" t="str">
        <f>IFERROR(INDEX('2P'!P$5:P$56,MATCH(B7,'2P'!B$5:B$56,0)),"")</f>
        <v/>
      </c>
      <c r="X7" s="50" t="str">
        <f>IFERROR(INDEX('3P'!P$5:P$56,MATCH(B7,'3P'!B$5:B$56,0)),"")</f>
        <v/>
      </c>
      <c r="Y7" s="50" t="str">
        <f>IFERROR(INDEX('1P'!Q$5:Q$42,MATCH(B7,'1P'!B$5:B$42,0)),"")</f>
        <v/>
      </c>
      <c r="Z7" s="50" t="str">
        <f>IFERROR(INDEX('2P'!Q$5:Q$56,MATCH(B7,'2P'!B$5:B$56,0)),"")</f>
        <v/>
      </c>
      <c r="AA7" s="50" t="str">
        <f>IFERROR(INDEX('3P'!Q$5:Q$56,MATCH(B7,'3P'!B$5:B$56,0)),"")</f>
        <v/>
      </c>
    </row>
    <row r="8" spans="1:27" ht="15.75" x14ac:dyDescent="0.25">
      <c r="A8" s="10">
        <v>4</v>
      </c>
      <c r="B8" s="9" t="s">
        <v>29</v>
      </c>
      <c r="C8" s="35">
        <v>1977</v>
      </c>
      <c r="D8" s="59" t="str">
        <f>IFERROR(INDEX('1P'!G$5:G$42,MATCH(B8,'1P'!B$5:B$42,0)),"")</f>
        <v/>
      </c>
      <c r="E8" s="64" t="str">
        <f>IFERROR(INDEX('1P'!K$5:K$42,MATCH(B8,'1P'!B$5:B$42,0)),"")</f>
        <v/>
      </c>
      <c r="F8" s="65" t="str">
        <f>IFERROR(INDEX('1P'!O$5:O$42,MATCH(B8,'1P'!B$5:B$42,0)),"")</f>
        <v/>
      </c>
      <c r="G8" s="54" t="str">
        <f>IFERROR(INDEX('1P'!P$5:P$42,MATCH(B8,'1P'!B$5:B$42,0)),"")</f>
        <v/>
      </c>
      <c r="H8" s="54" t="str">
        <f>IF(SUM(D8:E8:F8)=0,"",SUM(D8:E8:F8))</f>
        <v/>
      </c>
      <c r="I8" s="66" t="str">
        <f>IFERROR(INDEX('2P'!G$5:G$56,MATCH(B8,'2P'!B$5:B$56,0)),"")</f>
        <v/>
      </c>
      <c r="J8" s="66" t="str">
        <f>IFERROR(INDEX('2P'!K$5:K$56,MATCH(B8,'2P'!B$5:B$56,0)),"")</f>
        <v/>
      </c>
      <c r="K8" s="67" t="str">
        <f>IFERROR(INDEX('2P'!O$5:O$56,MATCH(B8,'2P'!B$5:B$56,0)),"")</f>
        <v/>
      </c>
      <c r="L8" s="54" t="str">
        <f>IFERROR(INDEX('2P'!P$5:P$56,MATCH(B8,'2P'!B$5:B$56,0)),"")</f>
        <v/>
      </c>
      <c r="M8" s="54" t="str">
        <f>IF(SUM(I8:J8:K8)=0,"",SUM(I8:J8:K8))</f>
        <v/>
      </c>
      <c r="N8" s="68" t="str">
        <f>IFERROR(INDEX('3P'!G$5:G$56,MATCH(B8,'3P'!B$5:B$56,0)),"")</f>
        <v/>
      </c>
      <c r="O8" s="69" t="str">
        <f>IFERROR(INDEX('3P'!K$5:K$56,MATCH(B8,'3P'!B$5:B$56,0)),"")</f>
        <v/>
      </c>
      <c r="P8" s="70" t="str">
        <f>IFERROR(INDEX('3P'!O$5:O$56,MATCH(B8,'3P'!B$5:B$56,0)),"")</f>
        <v/>
      </c>
      <c r="Q8" s="54" t="str">
        <f>IFERROR(INDEX('3P'!P$5:P$56,MATCH(B8,'3P'!B$5:B$56,0)),"")</f>
        <v/>
      </c>
      <c r="R8" s="77" t="str">
        <f>IF(SUM(N8:O8:P8)=0,"",SUM(N8:O8:P8))</f>
        <v/>
      </c>
      <c r="S8" s="79" t="str">
        <f t="shared" si="0"/>
        <v/>
      </c>
      <c r="T8" s="54" t="str">
        <f t="shared" si="1"/>
        <v/>
      </c>
      <c r="U8" s="54" t="str">
        <f t="shared" si="2"/>
        <v/>
      </c>
      <c r="V8" s="50" t="str">
        <f>IFERROR(INDEX('1P'!P$5:P$42,MATCH(B8,'1P'!B$5:B$42,0)),"")</f>
        <v/>
      </c>
      <c r="W8" s="50" t="str">
        <f>IFERROR(INDEX('2P'!P$5:P$56,MATCH(B8,'2P'!B$5:B$56,0)),"")</f>
        <v/>
      </c>
      <c r="X8" s="50" t="str">
        <f>IFERROR(INDEX('3P'!P$5:P$56,MATCH(B8,'3P'!B$5:B$56,0)),"")</f>
        <v/>
      </c>
      <c r="Y8" s="50" t="str">
        <f>IFERROR(INDEX('1P'!Q$5:Q$42,MATCH(B8,'1P'!B$5:B$42,0)),"")</f>
        <v/>
      </c>
      <c r="Z8" s="50" t="str">
        <f>IFERROR(INDEX('2P'!Q$5:Q$56,MATCH(B8,'2P'!B$5:B$56,0)),"")</f>
        <v/>
      </c>
      <c r="AA8" s="50" t="str">
        <f>IFERROR(INDEX('3P'!Q$5:Q$56,MATCH(B8,'3P'!B$5:B$56,0)),"")</f>
        <v/>
      </c>
    </row>
    <row r="9" spans="1:27" ht="15.75" x14ac:dyDescent="0.25">
      <c r="A9" s="10">
        <v>5</v>
      </c>
      <c r="B9" s="9" t="s">
        <v>53</v>
      </c>
      <c r="C9" s="35">
        <v>1979</v>
      </c>
      <c r="D9" s="59" t="str">
        <f>IFERROR(INDEX('1P'!G$5:G$42,MATCH(B9,'1P'!B$5:B$42,0)),"")</f>
        <v/>
      </c>
      <c r="E9" s="64" t="str">
        <f>IFERROR(INDEX('1P'!K$5:K$42,MATCH(B9,'1P'!B$5:B$42,0)),"")</f>
        <v/>
      </c>
      <c r="F9" s="65" t="str">
        <f>IFERROR(INDEX('1P'!O$5:O$42,MATCH(B9,'1P'!B$5:B$42,0)),"")</f>
        <v/>
      </c>
      <c r="G9" s="54" t="str">
        <f>IFERROR(INDEX('1P'!P$5:P$42,MATCH(B9,'1P'!B$5:B$42,0)),"")</f>
        <v/>
      </c>
      <c r="H9" s="54" t="str">
        <f>IF(SUM(D9:E9:F9)=0,"",SUM(D9:E9:F9))</f>
        <v/>
      </c>
      <c r="I9" s="66">
        <f>IFERROR(INDEX('2P'!G$5:G$56,MATCH(B9,'2P'!B$5:B$56,0)),"")</f>
        <v>8</v>
      </c>
      <c r="J9" s="66">
        <f>IFERROR(INDEX('2P'!K$5:K$56,MATCH(B9,'2P'!B$5:B$56,0)),"")</f>
        <v>13</v>
      </c>
      <c r="K9" s="67">
        <f>IFERROR(INDEX('2P'!O$5:O$56,MATCH(B9,'2P'!B$5:B$56,0)),"")</f>
        <v>11</v>
      </c>
      <c r="L9" s="54">
        <f>IFERROR(INDEX('2P'!P$5:P$56,MATCH(B9,'2P'!B$5:B$56,0)),"")</f>
        <v>219</v>
      </c>
      <c r="M9" s="54">
        <f>IF(SUM(I9:J9:K9)=0,"",SUM(I9:J9:K9))</f>
        <v>32</v>
      </c>
      <c r="N9" s="68" t="str">
        <f>IFERROR(INDEX('3P'!G$5:G$56,MATCH(B9,'3P'!B$5:B$56,0)),"")</f>
        <v/>
      </c>
      <c r="O9" s="69" t="str">
        <f>IFERROR(INDEX('3P'!K$5:K$56,MATCH(B9,'3P'!B$5:B$56,0)),"")</f>
        <v/>
      </c>
      <c r="P9" s="70" t="str">
        <f>IFERROR(INDEX('3P'!O$5:O$56,MATCH(B9,'3P'!B$5:B$56,0)),"")</f>
        <v/>
      </c>
      <c r="Q9" s="54" t="str">
        <f>IFERROR(INDEX('3P'!P$5:P$56,MATCH(B9,'3P'!B$5:B$56,0)),"")</f>
        <v/>
      </c>
      <c r="R9" s="77" t="str">
        <f>IF(SUM(N9:O9:P9)=0,"",SUM(N9:O9:P9))</f>
        <v/>
      </c>
      <c r="S9" s="79">
        <f t="shared" si="0"/>
        <v>219</v>
      </c>
      <c r="T9" s="54">
        <f t="shared" si="1"/>
        <v>32</v>
      </c>
      <c r="U9" s="54">
        <f t="shared" si="2"/>
        <v>11</v>
      </c>
      <c r="V9" s="50" t="str">
        <f>IFERROR(INDEX('1P'!P$5:P$42,MATCH(B9,'1P'!B$5:B$42,0)),"")</f>
        <v/>
      </c>
      <c r="W9" s="50">
        <f>IFERROR(INDEX('2P'!P$5:P$56,MATCH(B9,'2P'!B$5:B$56,0)),"")</f>
        <v>219</v>
      </c>
      <c r="X9" s="50" t="str">
        <f>IFERROR(INDEX('3P'!P$5:P$56,MATCH(B9,'3P'!B$5:B$56,0)),"")</f>
        <v/>
      </c>
      <c r="Y9" s="50" t="str">
        <f>IFERROR(INDEX('1P'!Q$5:Q$42,MATCH(B9,'1P'!B$5:B$42,0)),"")</f>
        <v/>
      </c>
      <c r="Z9" s="50">
        <f>IFERROR(INDEX('2P'!Q$5:Q$56,MATCH(B9,'2P'!B$5:B$56,0)),"")</f>
        <v>32</v>
      </c>
      <c r="AA9" s="50" t="str">
        <f>IFERROR(INDEX('3P'!Q$5:Q$56,MATCH(B9,'3P'!B$5:B$56,0)),"")</f>
        <v/>
      </c>
    </row>
    <row r="10" spans="1:27" ht="15.75" x14ac:dyDescent="0.25">
      <c r="A10" s="10">
        <v>6</v>
      </c>
      <c r="B10" s="9" t="s">
        <v>27</v>
      </c>
      <c r="C10" s="35">
        <v>1974</v>
      </c>
      <c r="D10" s="59" t="str">
        <f>IFERROR(INDEX('1P'!G$5:G$42,MATCH(B10,'1P'!B$5:B$42,0)),"")</f>
        <v/>
      </c>
      <c r="E10" s="64" t="str">
        <f>IFERROR(INDEX('1P'!K$5:K$42,MATCH(B10,'1P'!B$5:B$42,0)),"")</f>
        <v/>
      </c>
      <c r="F10" s="65" t="str">
        <f>IFERROR(INDEX('1P'!O$5:O$42,MATCH(B10,'1P'!B$5:B$42,0)),"")</f>
        <v/>
      </c>
      <c r="G10" s="54" t="str">
        <f>IFERROR(INDEX('1P'!P$5:P$42,MATCH(B10,'1P'!B$5:B$42,0)),"")</f>
        <v/>
      </c>
      <c r="H10" s="54" t="str">
        <f>IF(SUM(D10:E10:F10)=0,"",SUM(D10:E10:F10))</f>
        <v/>
      </c>
      <c r="I10" s="66">
        <f>IFERROR(INDEX('2P'!G$5:G$56,MATCH(B10,'2P'!B$5:B$56,0)),"")</f>
        <v>20</v>
      </c>
      <c r="J10" s="66">
        <f>IFERROR(INDEX('2P'!K$5:K$56,MATCH(B10,'2P'!B$5:B$56,0)),"")</f>
        <v>14</v>
      </c>
      <c r="K10" s="67">
        <f>IFERROR(INDEX('2P'!O$5:O$56,MATCH(B10,'2P'!B$5:B$56,0)),"")</f>
        <v>14</v>
      </c>
      <c r="L10" s="54">
        <f>IFERROR(INDEX('2P'!P$5:P$56,MATCH(B10,'2P'!B$5:B$56,0)),"")</f>
        <v>246</v>
      </c>
      <c r="M10" s="54">
        <f>IF(SUM(I10:J10:K10)=0,"",SUM(I10:J10:K10))</f>
        <v>48</v>
      </c>
      <c r="N10" s="68" t="str">
        <f>IFERROR(INDEX('3P'!G$5:G$56,MATCH(B10,'3P'!B$5:B$56,0)),"")</f>
        <v/>
      </c>
      <c r="O10" s="69" t="str">
        <f>IFERROR(INDEX('3P'!K$5:K$56,MATCH(B10,'3P'!B$5:B$56,0)),"")</f>
        <v/>
      </c>
      <c r="P10" s="70" t="str">
        <f>IFERROR(INDEX('3P'!O$5:O$56,MATCH(B10,'3P'!B$5:B$56,0)),"")</f>
        <v/>
      </c>
      <c r="Q10" s="54" t="str">
        <f>IFERROR(INDEX('3P'!P$5:P$56,MATCH(B10,'3P'!B$5:B$56,0)),"")</f>
        <v/>
      </c>
      <c r="R10" s="77" t="str">
        <f>IF(SUM(N10:O10:P10)=0,"",SUM(N10:O10:P10))</f>
        <v/>
      </c>
      <c r="S10" s="79">
        <f t="shared" si="0"/>
        <v>246</v>
      </c>
      <c r="T10" s="54">
        <f t="shared" si="1"/>
        <v>48</v>
      </c>
      <c r="U10" s="54">
        <f t="shared" si="2"/>
        <v>8</v>
      </c>
      <c r="V10" s="50" t="str">
        <f>IFERROR(INDEX('1P'!P$5:P$42,MATCH(B10,'1P'!B$5:B$42,0)),"")</f>
        <v/>
      </c>
      <c r="W10" s="50">
        <f>IFERROR(INDEX('2P'!P$5:P$56,MATCH(B10,'2P'!B$5:B$56,0)),"")</f>
        <v>246</v>
      </c>
      <c r="X10" s="50" t="str">
        <f>IFERROR(INDEX('3P'!P$5:P$56,MATCH(B10,'3P'!B$5:B$56,0)),"")</f>
        <v/>
      </c>
      <c r="Y10" s="50" t="str">
        <f>IFERROR(INDEX('1P'!Q$5:Q$42,MATCH(B10,'1P'!B$5:B$42,0)),"")</f>
        <v/>
      </c>
      <c r="Z10" s="50">
        <f>IFERROR(INDEX('2P'!Q$5:Q$56,MATCH(B10,'2P'!B$5:B$56,0)),"")</f>
        <v>48</v>
      </c>
      <c r="AA10" s="50" t="str">
        <f>IFERROR(INDEX('3P'!Q$5:Q$56,MATCH(B10,'3P'!B$5:B$56,0)),"")</f>
        <v/>
      </c>
    </row>
    <row r="11" spans="1:27" ht="15.75" x14ac:dyDescent="0.25">
      <c r="A11" s="10">
        <v>7</v>
      </c>
      <c r="B11" s="9" t="s">
        <v>56</v>
      </c>
      <c r="C11" s="35">
        <v>1989</v>
      </c>
      <c r="D11" s="59">
        <f>IFERROR(INDEX('1P'!G$5:G$42,MATCH(B11,'1P'!B$5:B$42,0)),"")</f>
        <v>12</v>
      </c>
      <c r="E11" s="64">
        <f>IFERROR(INDEX('1P'!K$5:K$42,MATCH(B11,'1P'!B$5:B$42,0)),"")</f>
        <v>11</v>
      </c>
      <c r="F11" s="65">
        <f>IFERROR(INDEX('1P'!O$5:O$42,MATCH(B11,'1P'!B$5:B$42,0)),"")</f>
        <v>11</v>
      </c>
      <c r="G11" s="54">
        <f>IFERROR(INDEX('1P'!P$5:P$42,MATCH(B11,'1P'!B$5:B$42,0)),"")</f>
        <v>224</v>
      </c>
      <c r="H11" s="54">
        <f>IF(SUM(D11:E11:F11)=0,"",SUM(D11:E11:F11))</f>
        <v>34</v>
      </c>
      <c r="I11" s="66">
        <f>IFERROR(INDEX('2P'!G$5:G$56,MATCH(B11,'2P'!B$5:B$56,0)),"")</f>
        <v>12</v>
      </c>
      <c r="J11" s="66">
        <f>IFERROR(INDEX('2P'!K$5:K$56,MATCH(B11,'2P'!B$5:B$56,0)),"")</f>
        <v>11</v>
      </c>
      <c r="K11" s="67">
        <f>IFERROR(INDEX('2P'!O$5:O$56,MATCH(B11,'2P'!B$5:B$56,0)),"")</f>
        <v>9</v>
      </c>
      <c r="L11" s="54">
        <f>IFERROR(INDEX('2P'!P$5:P$56,MATCH(B11,'2P'!B$5:B$56,0)),"")</f>
        <v>203</v>
      </c>
      <c r="M11" s="54">
        <f>IF(SUM(I11:J11:K11)=0,"",SUM(I11:J11:K11))</f>
        <v>32</v>
      </c>
      <c r="N11" s="68" t="str">
        <f>IFERROR(INDEX('3P'!G$5:G$56,MATCH(B11,'3P'!B$5:B$56,0)),"")</f>
        <v/>
      </c>
      <c r="O11" s="69" t="str">
        <f>IFERROR(INDEX('3P'!K$5:K$56,MATCH(B11,'3P'!B$5:B$56,0)),"")</f>
        <v/>
      </c>
      <c r="P11" s="70" t="str">
        <f>IFERROR(INDEX('3P'!O$5:O$56,MATCH(B11,'3P'!B$5:B$56,0)),"")</f>
        <v/>
      </c>
      <c r="Q11" s="54" t="str">
        <f>IFERROR(INDEX('3P'!P$5:P$56,MATCH(B11,'3P'!B$5:B$56,0)),"")</f>
        <v/>
      </c>
      <c r="R11" s="77" t="str">
        <f>IF(SUM(N11:O11:P11)=0,"",SUM(N11:O11:P11))</f>
        <v/>
      </c>
      <c r="S11" s="79">
        <f t="shared" si="0"/>
        <v>427</v>
      </c>
      <c r="T11" s="54">
        <f t="shared" si="1"/>
        <v>66</v>
      </c>
      <c r="U11" s="54">
        <f t="shared" si="2"/>
        <v>5</v>
      </c>
      <c r="V11" s="50">
        <f>IFERROR(INDEX('1P'!P$5:P$42,MATCH(B11,'1P'!B$5:B$42,0)),"")</f>
        <v>224</v>
      </c>
      <c r="W11" s="50">
        <f>IFERROR(INDEX('2P'!P$5:P$56,MATCH(B11,'2P'!B$5:B$56,0)),"")</f>
        <v>203</v>
      </c>
      <c r="X11" s="50" t="str">
        <f>IFERROR(INDEX('3P'!P$5:P$56,MATCH(B11,'3P'!B$5:B$56,0)),"")</f>
        <v/>
      </c>
      <c r="Y11" s="50">
        <f>IFERROR(INDEX('1P'!Q$5:Q$42,MATCH(B11,'1P'!B$5:B$42,0)),"")</f>
        <v>34</v>
      </c>
      <c r="Z11" s="50">
        <f>IFERROR(INDEX('2P'!Q$5:Q$56,MATCH(B11,'2P'!B$5:B$56,0)),"")</f>
        <v>32</v>
      </c>
      <c r="AA11" s="50" t="str">
        <f>IFERROR(INDEX('3P'!Q$5:Q$56,MATCH(B11,'3P'!B$5:B$56,0)),"")</f>
        <v/>
      </c>
    </row>
    <row r="12" spans="1:27" ht="15.75" x14ac:dyDescent="0.25">
      <c r="A12" s="10">
        <v>8</v>
      </c>
      <c r="B12" s="9" t="s">
        <v>89</v>
      </c>
      <c r="C12" s="35"/>
      <c r="D12" s="59" t="str">
        <f>IFERROR(INDEX('1P'!G$5:G$42,MATCH(B12,'1P'!B$5:B$42,0)),"")</f>
        <v/>
      </c>
      <c r="E12" s="64" t="str">
        <f>IFERROR(INDEX('1P'!K$5:K$42,MATCH(B12,'1P'!B$5:B$42,0)),"")</f>
        <v/>
      </c>
      <c r="F12" s="65" t="str">
        <f>IFERROR(INDEX('1P'!O$5:O$42,MATCH(B12,'1P'!B$5:B$42,0)),"")</f>
        <v/>
      </c>
      <c r="G12" s="54" t="str">
        <f>IFERROR(INDEX('1P'!P$5:P$42,MATCH(B12,'1P'!B$5:B$42,0)),"")</f>
        <v/>
      </c>
      <c r="H12" s="54" t="str">
        <f>IF(SUM(D12:E12:F12)=0,"",SUM(D12:E12:F12))</f>
        <v/>
      </c>
      <c r="I12" s="66" t="str">
        <f>IFERROR(INDEX('2P'!G$5:G$56,MATCH(B12,'2P'!B$5:B$56,0)),"")</f>
        <v/>
      </c>
      <c r="J12" s="66" t="str">
        <f>IFERROR(INDEX('2P'!K$5:K$56,MATCH(B12,'2P'!B$5:B$56,0)),"")</f>
        <v/>
      </c>
      <c r="K12" s="67" t="str">
        <f>IFERROR(INDEX('2P'!O$5:O$56,MATCH(B12,'2P'!B$5:B$56,0)),"")</f>
        <v/>
      </c>
      <c r="L12" s="54" t="str">
        <f>IFERROR(INDEX('2P'!P$5:P$56,MATCH(B12,'2P'!B$5:B$56,0)),"")</f>
        <v/>
      </c>
      <c r="M12" s="54" t="str">
        <f>IF(SUM(I12:J12:K12)=0,"",SUM(I12:J12:K12))</f>
        <v/>
      </c>
      <c r="N12" s="68" t="str">
        <f>IFERROR(INDEX('3P'!G$5:G$56,MATCH(B12,'3P'!B$5:B$56,0)),"")</f>
        <v/>
      </c>
      <c r="O12" s="69" t="str">
        <f>IFERROR(INDEX('3P'!K$5:K$56,MATCH(B12,'3P'!B$5:B$56,0)),"")</f>
        <v/>
      </c>
      <c r="P12" s="70" t="str">
        <f>IFERROR(INDEX('3P'!O$5:O$56,MATCH(B12,'3P'!B$5:B$56,0)),"")</f>
        <v/>
      </c>
      <c r="Q12" s="54" t="str">
        <f>IFERROR(INDEX('3P'!P$5:P$56,MATCH(B12,'3P'!B$5:B$56,0)),"")</f>
        <v/>
      </c>
      <c r="R12" s="77" t="str">
        <f>IF(SUM(N12:O12:P12)=0,"",SUM(N12:O12:P12))</f>
        <v/>
      </c>
      <c r="S12" s="79" t="str">
        <f t="shared" si="0"/>
        <v/>
      </c>
      <c r="T12" s="54" t="str">
        <f t="shared" si="1"/>
        <v/>
      </c>
      <c r="U12" s="54" t="str">
        <f t="shared" si="2"/>
        <v/>
      </c>
      <c r="V12" s="50" t="str">
        <f>IFERROR(INDEX('1P'!P$5:P$42,MATCH(B12,'1P'!B$5:B$42,0)),"")</f>
        <v/>
      </c>
      <c r="W12" s="50" t="str">
        <f>IFERROR(INDEX('2P'!P$5:P$56,MATCH(B12,'2P'!B$5:B$56,0)),"")</f>
        <v/>
      </c>
      <c r="X12" s="50" t="str">
        <f>IFERROR(INDEX('3P'!P$5:P$56,MATCH(B12,'3P'!B$5:B$56,0)),"")</f>
        <v/>
      </c>
      <c r="Y12" s="50" t="str">
        <f>IFERROR(INDEX('1P'!Q$5:Q$42,MATCH(B12,'1P'!B$5:B$42,0)),"")</f>
        <v/>
      </c>
      <c r="Z12" s="50" t="str">
        <f>IFERROR(INDEX('2P'!Q$5:Q$56,MATCH(B12,'2P'!B$5:B$56,0)),"")</f>
        <v/>
      </c>
      <c r="AA12" s="50" t="str">
        <f>IFERROR(INDEX('3P'!Q$5:Q$56,MATCH(B12,'3P'!B$5:B$56,0)),"")</f>
        <v/>
      </c>
    </row>
    <row r="13" spans="1:27" ht="15.75" x14ac:dyDescent="0.25">
      <c r="A13" s="10">
        <v>9</v>
      </c>
      <c r="B13" s="9" t="s">
        <v>33</v>
      </c>
      <c r="C13" s="35">
        <v>1964</v>
      </c>
      <c r="D13" s="59" t="str">
        <f>IFERROR(INDEX('1P'!G$5:G$42,MATCH(B13,'1P'!B$5:B$42,0)),"")</f>
        <v/>
      </c>
      <c r="E13" s="64" t="str">
        <f>IFERROR(INDEX('1P'!K$5:K$42,MATCH(B13,'1P'!B$5:B$42,0)),"")</f>
        <v/>
      </c>
      <c r="F13" s="65" t="str">
        <f>IFERROR(INDEX('1P'!O$5:O$42,MATCH(B13,'1P'!B$5:B$42,0)),"")</f>
        <v/>
      </c>
      <c r="G13" s="54" t="str">
        <f>IFERROR(INDEX('1P'!P$5:P$42,MATCH(B13,'1P'!B$5:B$42,0)),"")</f>
        <v/>
      </c>
      <c r="H13" s="54" t="str">
        <f>IF(SUM(D13:E13:F13)=0,"",SUM(D13:E13:F13))</f>
        <v/>
      </c>
      <c r="I13" s="66" t="str">
        <f>IFERROR(INDEX('2P'!G$5:G$56,MATCH(B13,'2P'!B$5:B$56,0)),"")</f>
        <v/>
      </c>
      <c r="J13" s="66" t="str">
        <f>IFERROR(INDEX('2P'!K$5:K$56,MATCH(B13,'2P'!B$5:B$56,0)),"")</f>
        <v/>
      </c>
      <c r="K13" s="67" t="str">
        <f>IFERROR(INDEX('2P'!O$5:O$56,MATCH(B13,'2P'!B$5:B$56,0)),"")</f>
        <v/>
      </c>
      <c r="L13" s="54" t="str">
        <f>IFERROR(INDEX('2P'!P$5:P$56,MATCH(B13,'2P'!B$5:B$56,0)),"")</f>
        <v/>
      </c>
      <c r="M13" s="54" t="str">
        <f>IF(SUM(I13:J13:K13)=0,"",SUM(I13:J13:K13))</f>
        <v/>
      </c>
      <c r="N13" s="68" t="str">
        <f>IFERROR(INDEX('3P'!G$5:G$56,MATCH(B13,'3P'!B$5:B$56,0)),"")</f>
        <v/>
      </c>
      <c r="O13" s="69" t="str">
        <f>IFERROR(INDEX('3P'!K$5:K$56,MATCH(B13,'3P'!B$5:B$56,0)),"")</f>
        <v/>
      </c>
      <c r="P13" s="70" t="str">
        <f>IFERROR(INDEX('3P'!O$5:O$56,MATCH(B13,'3P'!B$5:B$56,0)),"")</f>
        <v/>
      </c>
      <c r="Q13" s="54" t="str">
        <f>IFERROR(INDEX('3P'!P$5:P$56,MATCH(B13,'3P'!B$5:B$56,0)),"")</f>
        <v/>
      </c>
      <c r="R13" s="77" t="str">
        <f>IF(SUM(N13:O13:P13)=0,"",SUM(N13:O13:P13))</f>
        <v/>
      </c>
      <c r="S13" s="79" t="str">
        <f t="shared" si="0"/>
        <v/>
      </c>
      <c r="T13" s="54" t="str">
        <f t="shared" si="1"/>
        <v/>
      </c>
      <c r="U13" s="54" t="str">
        <f t="shared" si="2"/>
        <v/>
      </c>
      <c r="V13" s="50" t="str">
        <f>IFERROR(INDEX('1P'!P$5:P$42,MATCH(B13,'1P'!B$5:B$42,0)),"")</f>
        <v/>
      </c>
      <c r="W13" s="50" t="str">
        <f>IFERROR(INDEX('2P'!P$5:P$56,MATCH(B13,'2P'!B$5:B$56,0)),"")</f>
        <v/>
      </c>
      <c r="X13" s="50" t="str">
        <f>IFERROR(INDEX('3P'!P$5:P$56,MATCH(B13,'3P'!B$5:B$56,0)),"")</f>
        <v/>
      </c>
      <c r="Y13" s="50" t="str">
        <f>IFERROR(INDEX('1P'!Q$5:Q$42,MATCH(B13,'1P'!B$5:B$42,0)),"")</f>
        <v/>
      </c>
      <c r="Z13" s="50" t="str">
        <f>IFERROR(INDEX('2P'!Q$5:Q$56,MATCH(B13,'2P'!B$5:B$56,0)),"")</f>
        <v/>
      </c>
      <c r="AA13" s="50" t="str">
        <f>IFERROR(INDEX('3P'!Q$5:Q$56,MATCH(B13,'3P'!B$5:B$56,0)),"")</f>
        <v/>
      </c>
    </row>
    <row r="14" spans="1:27" ht="15.75" x14ac:dyDescent="0.25">
      <c r="A14" s="10">
        <v>10</v>
      </c>
      <c r="B14" s="9" t="s">
        <v>59</v>
      </c>
      <c r="C14" s="35">
        <v>1975</v>
      </c>
      <c r="D14" s="59">
        <f>IFERROR(INDEX('1P'!G$5:G$42,MATCH(B14,'1P'!B$5:B$42,0)),"")</f>
        <v>3</v>
      </c>
      <c r="E14" s="64">
        <f>IFERROR(INDEX('1P'!K$5:K$42,MATCH(B14,'1P'!B$5:B$42,0)),"")</f>
        <v>2</v>
      </c>
      <c r="F14" s="65">
        <f>IFERROR(INDEX('1P'!O$5:O$42,MATCH(B14,'1P'!B$5:B$42,0)),"")</f>
        <v>4</v>
      </c>
      <c r="G14" s="54">
        <f>IFERROR(INDEX('1P'!P$5:P$42,MATCH(B14,'1P'!B$5:B$42,0)),"")</f>
        <v>152</v>
      </c>
      <c r="H14" s="54">
        <f>IF(SUM(D14:E14:F14)=0,"",SUM(D14:E14:F14))</f>
        <v>9</v>
      </c>
      <c r="I14" s="66">
        <f>IFERROR(INDEX('2P'!G$5:G$56,MATCH(B14,'2P'!B$5:B$56,0)),"")</f>
        <v>9</v>
      </c>
      <c r="J14" s="66">
        <f>IFERROR(INDEX('2P'!K$5:K$56,MATCH(B14,'2P'!B$5:B$56,0)),"")</f>
        <v>5</v>
      </c>
      <c r="K14" s="67">
        <f>IFERROR(INDEX('2P'!O$5:O$56,MATCH(B14,'2P'!B$5:B$56,0)),"")</f>
        <v>10</v>
      </c>
      <c r="L14" s="54">
        <f>IFERROR(INDEX('2P'!P$5:P$56,MATCH(B14,'2P'!B$5:B$56,0)),"")</f>
        <v>189</v>
      </c>
      <c r="M14" s="54">
        <f>IF(SUM(I14:J14:K14)=0,"",SUM(I14:J14:K14))</f>
        <v>24</v>
      </c>
      <c r="N14" s="68" t="str">
        <f>IFERROR(INDEX('3P'!G$5:G$56,MATCH(B14,'3P'!B$5:B$56,0)),"")</f>
        <v/>
      </c>
      <c r="O14" s="69" t="str">
        <f>IFERROR(INDEX('3P'!K$5:K$56,MATCH(B14,'3P'!B$5:B$56,0)),"")</f>
        <v/>
      </c>
      <c r="P14" s="70" t="str">
        <f>IFERROR(INDEX('3P'!O$5:O$56,MATCH(B14,'3P'!B$5:B$56,0)),"")</f>
        <v/>
      </c>
      <c r="Q14" s="54" t="str">
        <f>IFERROR(INDEX('3P'!P$5:P$56,MATCH(B14,'3P'!B$5:B$56,0)),"")</f>
        <v/>
      </c>
      <c r="R14" s="77" t="str">
        <f>IF(SUM(N14:O14:P14)=0,"",SUM(N14:O14:P14))</f>
        <v/>
      </c>
      <c r="S14" s="79">
        <f t="shared" si="0"/>
        <v>341</v>
      </c>
      <c r="T14" s="54">
        <f t="shared" si="1"/>
        <v>33</v>
      </c>
      <c r="U14" s="54">
        <f t="shared" si="2"/>
        <v>10</v>
      </c>
      <c r="V14" s="50">
        <f>IFERROR(INDEX('1P'!P$5:P$42,MATCH(B14,'1P'!B$5:B$42,0)),"")</f>
        <v>152</v>
      </c>
      <c r="W14" s="50">
        <f>IFERROR(INDEX('2P'!P$5:P$56,MATCH(B14,'2P'!B$5:B$56,0)),"")</f>
        <v>189</v>
      </c>
      <c r="X14" s="50" t="str">
        <f>IFERROR(INDEX('3P'!P$5:P$56,MATCH(B14,'3P'!B$5:B$56,0)),"")</f>
        <v/>
      </c>
      <c r="Y14" s="50">
        <f>IFERROR(INDEX('1P'!Q$5:Q$42,MATCH(B14,'1P'!B$5:B$42,0)),"")</f>
        <v>9</v>
      </c>
      <c r="Z14" s="50">
        <f>IFERROR(INDEX('2P'!Q$5:Q$56,MATCH(B14,'2P'!B$5:B$56,0)),"")</f>
        <v>24</v>
      </c>
      <c r="AA14" s="50" t="str">
        <f>IFERROR(INDEX('3P'!Q$5:Q$56,MATCH(B14,'3P'!B$5:B$56,0)),"")</f>
        <v/>
      </c>
    </row>
    <row r="15" spans="1:27" ht="15.75" x14ac:dyDescent="0.25">
      <c r="A15" s="10">
        <v>11</v>
      </c>
      <c r="B15" s="9" t="s">
        <v>90</v>
      </c>
      <c r="C15" s="35">
        <v>1980</v>
      </c>
      <c r="D15" s="59">
        <f>IFERROR(INDEX('1P'!G$5:G$42,MATCH(B15,'1P'!B$5:B$42,0)),"")</f>
        <v>13</v>
      </c>
      <c r="E15" s="64">
        <f>IFERROR(INDEX('1P'!K$5:K$42,MATCH(B15,'1P'!B$5:B$42,0)),"")</f>
        <v>9</v>
      </c>
      <c r="F15" s="65">
        <f>IFERROR(INDEX('1P'!O$5:O$42,MATCH(B15,'1P'!B$5:B$42,0)),"")</f>
        <v>5</v>
      </c>
      <c r="G15" s="54">
        <f>IFERROR(INDEX('1P'!P$5:P$42,MATCH(B15,'1P'!B$5:B$42,0)),"")</f>
        <v>196</v>
      </c>
      <c r="H15" s="54">
        <f>IF(SUM(D15:E15:F15)=0,"",SUM(D15:E15:F15))</f>
        <v>27</v>
      </c>
      <c r="I15" s="66">
        <f>IFERROR(INDEX('2P'!G$5:G$56,MATCH(B15,'2P'!B$5:B$56,0)),"")</f>
        <v>4</v>
      </c>
      <c r="J15" s="66">
        <f>IFERROR(INDEX('2P'!K$5:K$56,MATCH(B15,'2P'!B$5:B$56,0)),"")</f>
        <v>7</v>
      </c>
      <c r="K15" s="67">
        <f>IFERROR(INDEX('2P'!O$5:O$56,MATCH(B15,'2P'!B$5:B$56,0)),"")</f>
        <v>7</v>
      </c>
      <c r="L15" s="54">
        <f>IFERROR(INDEX('2P'!P$5:P$56,MATCH(B15,'2P'!B$5:B$56,0)),"")</f>
        <v>163</v>
      </c>
      <c r="M15" s="54">
        <f>IF(SUM(I15:J15:K15)=0,"",SUM(I15:J15:K15))</f>
        <v>18</v>
      </c>
      <c r="N15" s="68" t="str">
        <f>IFERROR(INDEX('3P'!G$5:G$56,MATCH(B15,'3P'!B$5:B$56,0)),"")</f>
        <v/>
      </c>
      <c r="O15" s="69" t="str">
        <f>IFERROR(INDEX('3P'!K$5:K$56,MATCH(B15,'3P'!B$5:B$56,0)),"")</f>
        <v/>
      </c>
      <c r="P15" s="70" t="str">
        <f>IFERROR(INDEX('3P'!O$5:O$56,MATCH(B15,'3P'!B$5:B$56,0)),"")</f>
        <v/>
      </c>
      <c r="Q15" s="54" t="str">
        <f>IFERROR(INDEX('3P'!P$5:P$56,MATCH(B15,'3P'!B$5:B$56,0)),"")</f>
        <v/>
      </c>
      <c r="R15" s="77" t="str">
        <f>IF(SUM(N15:O15:P15)=0,"",SUM(N15:O15:P15))</f>
        <v/>
      </c>
      <c r="S15" s="79">
        <f t="shared" si="0"/>
        <v>359</v>
      </c>
      <c r="T15" s="54">
        <f t="shared" si="1"/>
        <v>45</v>
      </c>
      <c r="U15" s="54">
        <f t="shared" si="2"/>
        <v>9</v>
      </c>
      <c r="V15" s="50">
        <f>IFERROR(INDEX('1P'!P$5:P$42,MATCH(B15,'1P'!B$5:B$42,0)),"")</f>
        <v>196</v>
      </c>
      <c r="W15" s="50">
        <f>IFERROR(INDEX('2P'!P$5:P$56,MATCH(B15,'2P'!B$5:B$56,0)),"")</f>
        <v>163</v>
      </c>
      <c r="X15" s="50" t="str">
        <f>IFERROR(INDEX('3P'!P$5:P$56,MATCH(B15,'3P'!B$5:B$56,0)),"")</f>
        <v/>
      </c>
      <c r="Y15" s="50">
        <f>IFERROR(INDEX('1P'!Q$5:Q$42,MATCH(B15,'1P'!B$5:B$42,0)),"")</f>
        <v>27</v>
      </c>
      <c r="Z15" s="50">
        <f>IFERROR(INDEX('2P'!Q$5:Q$56,MATCH(B15,'2P'!B$5:B$56,0)),"")</f>
        <v>18</v>
      </c>
      <c r="AA15" s="50" t="str">
        <f>IFERROR(INDEX('3P'!Q$5:Q$56,MATCH(B15,'3P'!B$5:B$56,0)),"")</f>
        <v/>
      </c>
    </row>
    <row r="16" spans="1:27" ht="15.75" x14ac:dyDescent="0.25">
      <c r="A16" s="10">
        <v>12</v>
      </c>
      <c r="B16" s="9" t="s">
        <v>91</v>
      </c>
      <c r="C16" s="35"/>
      <c r="D16" s="59" t="str">
        <f>IFERROR(INDEX('1P'!G$5:G$42,MATCH(B16,'1P'!B$5:B$42,0)),"")</f>
        <v/>
      </c>
      <c r="E16" s="64" t="str">
        <f>IFERROR(INDEX('1P'!K$5:K$42,MATCH(B16,'1P'!B$5:B$42,0)),"")</f>
        <v/>
      </c>
      <c r="F16" s="65" t="str">
        <f>IFERROR(INDEX('1P'!O$5:O$42,MATCH(B16,'1P'!B$5:B$42,0)),"")</f>
        <v/>
      </c>
      <c r="G16" s="54" t="str">
        <f>IFERROR(INDEX('1P'!P$5:P$42,MATCH(B16,'1P'!B$5:B$42,0)),"")</f>
        <v/>
      </c>
      <c r="H16" s="54" t="str">
        <f>IF(SUM(D16:E16:F16)=0,"",SUM(D16:E16:F16))</f>
        <v/>
      </c>
      <c r="I16" s="66" t="str">
        <f>IFERROR(INDEX('2P'!G$5:G$56,MATCH(B16,'2P'!B$5:B$56,0)),"")</f>
        <v/>
      </c>
      <c r="J16" s="66" t="str">
        <f>IFERROR(INDEX('2P'!K$5:K$56,MATCH(B16,'2P'!B$5:B$56,0)),"")</f>
        <v/>
      </c>
      <c r="K16" s="67" t="str">
        <f>IFERROR(INDEX('2P'!O$5:O$56,MATCH(B16,'2P'!B$5:B$56,0)),"")</f>
        <v/>
      </c>
      <c r="L16" s="54" t="str">
        <f>IFERROR(INDEX('2P'!P$5:P$56,MATCH(B16,'2P'!B$5:B$56,0)),"")</f>
        <v/>
      </c>
      <c r="M16" s="54" t="str">
        <f>IF(SUM(I16:J16:K16)=0,"",SUM(I16:J16:K16))</f>
        <v/>
      </c>
      <c r="N16" s="68" t="str">
        <f>IFERROR(INDEX('3P'!G$5:G$56,MATCH(B16,'3P'!B$5:B$56,0)),"")</f>
        <v/>
      </c>
      <c r="O16" s="69" t="str">
        <f>IFERROR(INDEX('3P'!K$5:K$56,MATCH(B16,'3P'!B$5:B$56,0)),"")</f>
        <v/>
      </c>
      <c r="P16" s="70" t="str">
        <f>IFERROR(INDEX('3P'!O$5:O$56,MATCH(B16,'3P'!B$5:B$56,0)),"")</f>
        <v/>
      </c>
      <c r="Q16" s="54" t="str">
        <f>IFERROR(INDEX('3P'!P$5:P$56,MATCH(B16,'3P'!B$5:B$56,0)),"")</f>
        <v/>
      </c>
      <c r="R16" s="77" t="str">
        <f>IF(SUM(N16:O16:P16)=0,"",SUM(N16:O16:P16))</f>
        <v/>
      </c>
      <c r="S16" s="79" t="str">
        <f t="shared" si="0"/>
        <v/>
      </c>
      <c r="T16" s="54" t="str">
        <f t="shared" si="1"/>
        <v/>
      </c>
      <c r="U16" s="54" t="str">
        <f t="shared" si="2"/>
        <v/>
      </c>
      <c r="V16" s="50" t="str">
        <f>IFERROR(INDEX('1P'!P$5:P$42,MATCH(B16,'1P'!B$5:B$42,0)),"")</f>
        <v/>
      </c>
      <c r="W16" s="50" t="str">
        <f>IFERROR(INDEX('2P'!P$5:P$56,MATCH(B16,'2P'!B$5:B$56,0)),"")</f>
        <v/>
      </c>
      <c r="X16" s="50" t="str">
        <f>IFERROR(INDEX('3P'!P$5:P$56,MATCH(B16,'3P'!B$5:B$56,0)),"")</f>
        <v/>
      </c>
      <c r="Y16" s="50" t="str">
        <f>IFERROR(INDEX('1P'!Q$5:Q$42,MATCH(B16,'1P'!B$5:B$42,0)),"")</f>
        <v/>
      </c>
      <c r="Z16" s="50" t="str">
        <f>IFERROR(INDEX('2P'!Q$5:Q$56,MATCH(B16,'2P'!B$5:B$56,0)),"")</f>
        <v/>
      </c>
      <c r="AA16" s="50" t="str">
        <f>IFERROR(INDEX('3P'!Q$5:Q$56,MATCH(B16,'3P'!B$5:B$56,0)),"")</f>
        <v/>
      </c>
    </row>
    <row r="17" spans="1:27" ht="15.75" x14ac:dyDescent="0.25">
      <c r="A17" s="10">
        <v>13</v>
      </c>
      <c r="B17" s="9" t="s">
        <v>92</v>
      </c>
      <c r="C17" s="35"/>
      <c r="D17" s="59" t="str">
        <f>IFERROR(INDEX('1P'!G$5:G$42,MATCH(B17,'1P'!B$5:B$42,0)),"")</f>
        <v/>
      </c>
      <c r="E17" s="64" t="str">
        <f>IFERROR(INDEX('1P'!K$5:K$42,MATCH(B17,'1P'!B$5:B$42,0)),"")</f>
        <v/>
      </c>
      <c r="F17" s="65" t="str">
        <f>IFERROR(INDEX('1P'!O$5:O$42,MATCH(B17,'1P'!B$5:B$42,0)),"")</f>
        <v/>
      </c>
      <c r="G17" s="54" t="str">
        <f>IFERROR(INDEX('1P'!P$5:P$42,MATCH(B17,'1P'!B$5:B$42,0)),"")</f>
        <v/>
      </c>
      <c r="H17" s="54" t="str">
        <f>IF(SUM(D17:E17:F17)=0,"",SUM(D17:E17:F17))</f>
        <v/>
      </c>
      <c r="I17" s="66" t="str">
        <f>IFERROR(INDEX('2P'!G$5:G$56,MATCH(B17,'2P'!B$5:B$56,0)),"")</f>
        <v/>
      </c>
      <c r="J17" s="66" t="str">
        <f>IFERROR(INDEX('2P'!K$5:K$56,MATCH(B17,'2P'!B$5:B$56,0)),"")</f>
        <v/>
      </c>
      <c r="K17" s="67" t="str">
        <f>IFERROR(INDEX('2P'!O$5:O$56,MATCH(B17,'2P'!B$5:B$56,0)),"")</f>
        <v/>
      </c>
      <c r="L17" s="54" t="str">
        <f>IFERROR(INDEX('2P'!P$5:P$56,MATCH(B17,'2P'!B$5:B$56,0)),"")</f>
        <v/>
      </c>
      <c r="M17" s="54" t="str">
        <f>IF(SUM(I17:J17:K17)=0,"",SUM(I17:J17:K17))</f>
        <v/>
      </c>
      <c r="N17" s="68" t="str">
        <f>IFERROR(INDEX('3P'!G$5:G$56,MATCH(B17,'3P'!B$5:B$56,0)),"")</f>
        <v/>
      </c>
      <c r="O17" s="69" t="str">
        <f>IFERROR(INDEX('3P'!K$5:K$56,MATCH(B17,'3P'!B$5:B$56,0)),"")</f>
        <v/>
      </c>
      <c r="P17" s="70" t="str">
        <f>IFERROR(INDEX('3P'!O$5:O$56,MATCH(B17,'3P'!B$5:B$56,0)),"")</f>
        <v/>
      </c>
      <c r="Q17" s="54" t="str">
        <f>IFERROR(INDEX('3P'!P$5:P$56,MATCH(B17,'3P'!B$5:B$56,0)),"")</f>
        <v/>
      </c>
      <c r="R17" s="77" t="str">
        <f>IF(SUM(N17:O17:P17)=0,"",SUM(N17:O17:P17))</f>
        <v/>
      </c>
      <c r="S17" s="79" t="str">
        <f t="shared" si="0"/>
        <v/>
      </c>
      <c r="T17" s="54" t="str">
        <f t="shared" si="1"/>
        <v/>
      </c>
      <c r="U17" s="54" t="str">
        <f t="shared" si="2"/>
        <v/>
      </c>
      <c r="V17" s="50" t="str">
        <f>IFERROR(INDEX('1P'!P$5:P$42,MATCH(B17,'1P'!B$5:B$42,0)),"")</f>
        <v/>
      </c>
      <c r="W17" s="50" t="str">
        <f>IFERROR(INDEX('2P'!P$5:P$56,MATCH(B17,'2P'!B$5:B$56,0)),"")</f>
        <v/>
      </c>
      <c r="X17" s="50" t="str">
        <f>IFERROR(INDEX('3P'!P$5:P$56,MATCH(B17,'3P'!B$5:B$56,0)),"")</f>
        <v/>
      </c>
      <c r="Y17" s="50" t="str">
        <f>IFERROR(INDEX('1P'!Q$5:Q$42,MATCH(B17,'1P'!B$5:B$42,0)),"")</f>
        <v/>
      </c>
      <c r="Z17" s="50" t="str">
        <f>IFERROR(INDEX('2P'!Q$5:Q$56,MATCH(B17,'2P'!B$5:B$56,0)),"")</f>
        <v/>
      </c>
      <c r="AA17" s="50" t="str">
        <f>IFERROR(INDEX('3P'!Q$5:Q$56,MATCH(B17,'3P'!B$5:B$56,0)),"")</f>
        <v/>
      </c>
    </row>
    <row r="18" spans="1:27" ht="15.75" x14ac:dyDescent="0.25">
      <c r="A18" s="10">
        <v>14</v>
      </c>
      <c r="B18" s="9" t="s">
        <v>32</v>
      </c>
      <c r="C18" s="35">
        <v>1958</v>
      </c>
      <c r="D18" s="59">
        <f>IFERROR(INDEX('1P'!G$5:G$42,MATCH(B18,'1P'!B$5:B$42,0)),"")</f>
        <v>1</v>
      </c>
      <c r="E18" s="64">
        <f>IFERROR(INDEX('1P'!K$5:K$42,MATCH(B18,'1P'!B$5:B$42,0)),"")</f>
        <v>3</v>
      </c>
      <c r="F18" s="65">
        <f>IFERROR(INDEX('1P'!O$5:O$42,MATCH(B18,'1P'!B$5:B$42,0)),"")</f>
        <v>2</v>
      </c>
      <c r="G18" s="54">
        <f>IFERROR(INDEX('1P'!P$5:P$42,MATCH(B18,'1P'!B$5:B$42,0)),"")</f>
        <v>135</v>
      </c>
      <c r="H18" s="54">
        <f>IF(SUM(D18:E18:F18)=0,"",SUM(D18:E18:F18))</f>
        <v>6</v>
      </c>
      <c r="I18" s="66">
        <f>IFERROR(INDEX('2P'!G$5:G$56,MATCH(B18,'2P'!B$5:B$56,0)),"")</f>
        <v>11</v>
      </c>
      <c r="J18" s="66">
        <f>IFERROR(INDEX('2P'!K$5:K$56,MATCH(B18,'2P'!B$5:B$56,0)),"")</f>
        <v>6</v>
      </c>
      <c r="K18" s="67">
        <f>IFERROR(INDEX('2P'!O$5:O$56,MATCH(B18,'2P'!B$5:B$56,0)),"")</f>
        <v>5</v>
      </c>
      <c r="L18" s="54">
        <f>IFERROR(INDEX('2P'!P$5:P$56,MATCH(B18,'2P'!B$5:B$56,0)),"")</f>
        <v>167</v>
      </c>
      <c r="M18" s="54">
        <f>IF(SUM(I18:J18:K18)=0,"",SUM(I18:J18:K18))</f>
        <v>22</v>
      </c>
      <c r="N18" s="68" t="str">
        <f>IFERROR(INDEX('3P'!G$5:G$56,MATCH(B18,'3P'!B$5:B$56,0)),"")</f>
        <v/>
      </c>
      <c r="O18" s="69" t="str">
        <f>IFERROR(INDEX('3P'!K$5:K$56,MATCH(B18,'3P'!B$5:B$56,0)),"")</f>
        <v/>
      </c>
      <c r="P18" s="70" t="str">
        <f>IFERROR(INDEX('3P'!O$5:O$56,MATCH(B18,'3P'!B$5:B$56,0)),"")</f>
        <v/>
      </c>
      <c r="Q18" s="54" t="str">
        <f>IFERROR(INDEX('3P'!P$5:P$56,MATCH(B18,'3P'!B$5:B$56,0)),"")</f>
        <v/>
      </c>
      <c r="R18" s="77" t="str">
        <f>IF(SUM(N18:O18:P18)=0,"",SUM(N18:O18:P18))</f>
        <v/>
      </c>
      <c r="S18" s="79">
        <f t="shared" si="0"/>
        <v>302</v>
      </c>
      <c r="T18" s="54">
        <f t="shared" si="1"/>
        <v>28</v>
      </c>
      <c r="U18" s="54">
        <f t="shared" si="2"/>
        <v>12</v>
      </c>
      <c r="V18" s="50">
        <f>IFERROR(INDEX('1P'!P$5:P$42,MATCH(B18,'1P'!B$5:B$42,0)),"")</f>
        <v>135</v>
      </c>
      <c r="W18" s="50">
        <f>IFERROR(INDEX('2P'!P$5:P$56,MATCH(B18,'2P'!B$5:B$56,0)),"")</f>
        <v>167</v>
      </c>
      <c r="X18" s="50" t="str">
        <f>IFERROR(INDEX('3P'!P$5:P$56,MATCH(B18,'3P'!B$5:B$56,0)),"")</f>
        <v/>
      </c>
      <c r="Y18" s="50">
        <f>IFERROR(INDEX('1P'!Q$5:Q$42,MATCH(B18,'1P'!B$5:B$42,0)),"")</f>
        <v>6</v>
      </c>
      <c r="Z18" s="50">
        <f>IFERROR(INDEX('2P'!Q$5:Q$56,MATCH(B18,'2P'!B$5:B$56,0)),"")</f>
        <v>22</v>
      </c>
      <c r="AA18" s="50" t="str">
        <f>IFERROR(INDEX('3P'!Q$5:Q$56,MATCH(B18,'3P'!B$5:B$56,0)),"")</f>
        <v/>
      </c>
    </row>
    <row r="19" spans="1:27" ht="15.75" x14ac:dyDescent="0.25">
      <c r="A19" s="10">
        <v>15</v>
      </c>
      <c r="B19" s="9" t="s">
        <v>34</v>
      </c>
      <c r="C19" s="35">
        <v>1974</v>
      </c>
      <c r="D19" s="59" t="str">
        <f>IFERROR(INDEX('1P'!G$5:G$42,MATCH(B19,'1P'!B$5:B$42,0)),"")</f>
        <v/>
      </c>
      <c r="E19" s="64" t="str">
        <f>IFERROR(INDEX('1P'!K$5:K$42,MATCH(B19,'1P'!B$5:B$42,0)),"")</f>
        <v/>
      </c>
      <c r="F19" s="65" t="str">
        <f>IFERROR(INDEX('1P'!O$5:O$42,MATCH(B19,'1P'!B$5:B$42,0)),"")</f>
        <v/>
      </c>
      <c r="G19" s="54" t="str">
        <f>IFERROR(INDEX('1P'!P$5:P$42,MATCH(B19,'1P'!B$5:B$42,0)),"")</f>
        <v/>
      </c>
      <c r="H19" s="54" t="str">
        <f>IF(SUM(D19:E19:F19)=0,"",SUM(D19:E19:F19))</f>
        <v/>
      </c>
      <c r="I19" s="66" t="str">
        <f>IFERROR(INDEX('2P'!G$5:G$56,MATCH(B19,'2P'!B$5:B$56,0)),"")</f>
        <v/>
      </c>
      <c r="J19" s="66" t="str">
        <f>IFERROR(INDEX('2P'!K$5:K$56,MATCH(B19,'2P'!B$5:B$56,0)),"")</f>
        <v/>
      </c>
      <c r="K19" s="67" t="str">
        <f>IFERROR(INDEX('2P'!O$5:O$56,MATCH(B19,'2P'!B$5:B$56,0)),"")</f>
        <v/>
      </c>
      <c r="L19" s="54" t="str">
        <f>IFERROR(INDEX('2P'!P$5:P$56,MATCH(B19,'2P'!B$5:B$56,0)),"")</f>
        <v/>
      </c>
      <c r="M19" s="54" t="str">
        <f>IF(SUM(I19:J19:K19)=0,"",SUM(I19:J19:K19))</f>
        <v/>
      </c>
      <c r="N19" s="68" t="str">
        <f>IFERROR(INDEX('3P'!G$5:G$56,MATCH(B19,'3P'!B$5:B$56,0)),"")</f>
        <v/>
      </c>
      <c r="O19" s="69" t="str">
        <f>IFERROR(INDEX('3P'!K$5:K$56,MATCH(B19,'3P'!B$5:B$56,0)),"")</f>
        <v/>
      </c>
      <c r="P19" s="70" t="str">
        <f>IFERROR(INDEX('3P'!O$5:O$56,MATCH(B19,'3P'!B$5:B$56,0)),"")</f>
        <v/>
      </c>
      <c r="Q19" s="54" t="str">
        <f>IFERROR(INDEX('3P'!P$5:P$56,MATCH(B19,'3P'!B$5:B$56,0)),"")</f>
        <v/>
      </c>
      <c r="R19" s="77" t="str">
        <f>IF(SUM(N19:O19:P19)=0,"",SUM(N19:O19:P19))</f>
        <v/>
      </c>
      <c r="S19" s="79" t="str">
        <f t="shared" si="0"/>
        <v/>
      </c>
      <c r="T19" s="54" t="str">
        <f t="shared" si="1"/>
        <v/>
      </c>
      <c r="U19" s="54" t="str">
        <f t="shared" si="2"/>
        <v/>
      </c>
      <c r="V19" s="50" t="str">
        <f>IFERROR(INDEX('1P'!P$5:P$42,MATCH(B19,'1P'!B$5:B$42,0)),"")</f>
        <v/>
      </c>
      <c r="W19" s="50" t="str">
        <f>IFERROR(INDEX('2P'!P$5:P$56,MATCH(B19,'2P'!B$5:B$56,0)),"")</f>
        <v/>
      </c>
      <c r="X19" s="50" t="str">
        <f>IFERROR(INDEX('3P'!P$5:P$56,MATCH(B19,'3P'!B$5:B$56,0)),"")</f>
        <v/>
      </c>
      <c r="Y19" s="50" t="str">
        <f>IFERROR(INDEX('1P'!Q$5:Q$42,MATCH(B19,'1P'!B$5:B$42,0)),"")</f>
        <v/>
      </c>
      <c r="Z19" s="50" t="str">
        <f>IFERROR(INDEX('2P'!Q$5:Q$56,MATCH(B19,'2P'!B$5:B$56,0)),"")</f>
        <v/>
      </c>
      <c r="AA19" s="50" t="str">
        <f>IFERROR(INDEX('3P'!Q$5:Q$56,MATCH(B19,'3P'!B$5:B$56,0)),"")</f>
        <v/>
      </c>
    </row>
    <row r="20" spans="1:27" ht="15.75" x14ac:dyDescent="0.25">
      <c r="A20" s="10">
        <v>16</v>
      </c>
      <c r="B20" s="9" t="s">
        <v>93</v>
      </c>
      <c r="C20" s="35"/>
      <c r="D20" s="59" t="str">
        <f>IFERROR(INDEX('1P'!G$5:G$42,MATCH(B20,'1P'!B$5:B$42,0)),"")</f>
        <v/>
      </c>
      <c r="E20" s="64" t="str">
        <f>IFERROR(INDEX('1P'!K$5:K$42,MATCH(B20,'1P'!B$5:B$42,0)),"")</f>
        <v/>
      </c>
      <c r="F20" s="65" t="str">
        <f>IFERROR(INDEX('1P'!O$5:O$42,MATCH(B20,'1P'!B$5:B$42,0)),"")</f>
        <v/>
      </c>
      <c r="G20" s="54" t="str">
        <f>IFERROR(INDEX('1P'!P$5:P$42,MATCH(B20,'1P'!B$5:B$42,0)),"")</f>
        <v/>
      </c>
      <c r="H20" s="54" t="str">
        <f>IF(SUM(D20:E20:F20)=0,"",SUM(D20:E20:F20))</f>
        <v/>
      </c>
      <c r="I20" s="66" t="str">
        <f>IFERROR(INDEX('2P'!G$5:G$56,MATCH(B20,'2P'!B$5:B$56,0)),"")</f>
        <v/>
      </c>
      <c r="J20" s="66" t="str">
        <f>IFERROR(INDEX('2P'!K$5:K$56,MATCH(B20,'2P'!B$5:B$56,0)),"")</f>
        <v/>
      </c>
      <c r="K20" s="67" t="str">
        <f>IFERROR(INDEX('2P'!O$5:O$56,MATCH(B20,'2P'!B$5:B$56,0)),"")</f>
        <v/>
      </c>
      <c r="L20" s="54" t="str">
        <f>IFERROR(INDEX('2P'!P$5:P$56,MATCH(B20,'2P'!B$5:B$56,0)),"")</f>
        <v/>
      </c>
      <c r="M20" s="54" t="str">
        <f>IF(SUM(I20:J20:K20)=0,"",SUM(I20:J20:K20))</f>
        <v/>
      </c>
      <c r="N20" s="68" t="str">
        <f>IFERROR(INDEX('3P'!G$5:G$56,MATCH(B20,'3P'!B$5:B$56,0)),"")</f>
        <v/>
      </c>
      <c r="O20" s="69" t="str">
        <f>IFERROR(INDEX('3P'!K$5:K$56,MATCH(B20,'3P'!B$5:B$56,0)),"")</f>
        <v/>
      </c>
      <c r="P20" s="70" t="str">
        <f>IFERROR(INDEX('3P'!O$5:O$56,MATCH(B20,'3P'!B$5:B$56,0)),"")</f>
        <v/>
      </c>
      <c r="Q20" s="54" t="str">
        <f>IFERROR(INDEX('3P'!P$5:P$56,MATCH(B20,'3P'!B$5:B$56,0)),"")</f>
        <v/>
      </c>
      <c r="R20" s="77" t="str">
        <f>IF(SUM(N20:O20:P20)=0,"",SUM(N20:O20:P20))</f>
        <v/>
      </c>
      <c r="S20" s="79" t="str">
        <f t="shared" si="0"/>
        <v/>
      </c>
      <c r="T20" s="54" t="str">
        <f t="shared" si="1"/>
        <v/>
      </c>
      <c r="U20" s="54" t="str">
        <f t="shared" si="2"/>
        <v/>
      </c>
      <c r="V20" s="50" t="str">
        <f>IFERROR(INDEX('1P'!P$5:P$42,MATCH(B20,'1P'!B$5:B$42,0)),"")</f>
        <v/>
      </c>
      <c r="W20" s="50" t="str">
        <f>IFERROR(INDEX('2P'!P$5:P$56,MATCH(B20,'2P'!B$5:B$56,0)),"")</f>
        <v/>
      </c>
      <c r="X20" s="50" t="str">
        <f>IFERROR(INDEX('3P'!P$5:P$56,MATCH(B20,'3P'!B$5:B$56,0)),"")</f>
        <v/>
      </c>
      <c r="Y20" s="50" t="str">
        <f>IFERROR(INDEX('1P'!Q$5:Q$42,MATCH(B20,'1P'!B$5:B$42,0)),"")</f>
        <v/>
      </c>
      <c r="Z20" s="50" t="str">
        <f>IFERROR(INDEX('2P'!Q$5:Q$56,MATCH(B20,'2P'!B$5:B$56,0)),"")</f>
        <v/>
      </c>
      <c r="AA20" s="50" t="str">
        <f>IFERROR(INDEX('3P'!Q$5:Q$56,MATCH(B20,'3P'!B$5:B$56,0)),"")</f>
        <v/>
      </c>
    </row>
    <row r="21" spans="1:27" ht="15.75" x14ac:dyDescent="0.25">
      <c r="A21" s="10">
        <v>17</v>
      </c>
      <c r="B21" s="9" t="s">
        <v>94</v>
      </c>
      <c r="C21" s="35">
        <v>1992</v>
      </c>
      <c r="D21" s="59" t="str">
        <f>IFERROR(INDEX('1P'!G$5:G$42,MATCH(B21,'1P'!B$5:B$42,0)),"")</f>
        <v/>
      </c>
      <c r="E21" s="64" t="str">
        <f>IFERROR(INDEX('1P'!K$5:K$42,MATCH(B21,'1P'!B$5:B$42,0)),"")</f>
        <v/>
      </c>
      <c r="F21" s="65" t="str">
        <f>IFERROR(INDEX('1P'!O$5:O$42,MATCH(B21,'1P'!B$5:B$42,0)),"")</f>
        <v/>
      </c>
      <c r="G21" s="54" t="str">
        <f>IFERROR(INDEX('1P'!P$5:P$42,MATCH(B21,'1P'!B$5:B$42,0)),"")</f>
        <v/>
      </c>
      <c r="H21" s="54" t="str">
        <f>IF(SUM(D21:E21:F21)=0,"",SUM(D21:E21:F21))</f>
        <v/>
      </c>
      <c r="I21" s="66">
        <f>IFERROR(INDEX('2P'!G$5:G$56,MATCH(B21,'2P'!B$5:B$56,0)),"")</f>
        <v>6</v>
      </c>
      <c r="J21" s="66">
        <f>IFERROR(INDEX('2P'!K$5:K$56,MATCH(B21,'2P'!B$5:B$56,0)),"")</f>
        <v>4</v>
      </c>
      <c r="K21" s="67">
        <f>IFERROR(INDEX('2P'!O$5:O$56,MATCH(B21,'2P'!B$5:B$56,0)),"")</f>
        <v>6</v>
      </c>
      <c r="L21" s="54">
        <f>IFERROR(INDEX('2P'!P$5:P$56,MATCH(B21,'2P'!B$5:B$56,0)),"")</f>
        <v>160</v>
      </c>
      <c r="M21" s="54">
        <f>IF(SUM(I21:J21:K21)=0,"",SUM(I21:J21:K21))</f>
        <v>16</v>
      </c>
      <c r="N21" s="68" t="str">
        <f>IFERROR(INDEX('3P'!G$5:G$56,MATCH(B21,'3P'!B$5:B$56,0)),"")</f>
        <v/>
      </c>
      <c r="O21" s="69" t="str">
        <f>IFERROR(INDEX('3P'!K$5:K$56,MATCH(B21,'3P'!B$5:B$56,0)),"")</f>
        <v/>
      </c>
      <c r="P21" s="70" t="str">
        <f>IFERROR(INDEX('3P'!O$5:O$56,MATCH(B21,'3P'!B$5:B$56,0)),"")</f>
        <v/>
      </c>
      <c r="Q21" s="54" t="str">
        <f>IFERROR(INDEX('3P'!P$5:P$56,MATCH(B21,'3P'!B$5:B$56,0)),"")</f>
        <v/>
      </c>
      <c r="R21" s="77" t="str">
        <f>IF(SUM(N21:O21:P21)=0,"",SUM(N21:O21:P21))</f>
        <v/>
      </c>
      <c r="S21" s="79">
        <f t="shared" si="0"/>
        <v>160</v>
      </c>
      <c r="T21" s="54">
        <f t="shared" si="1"/>
        <v>16</v>
      </c>
      <c r="U21" s="54">
        <f t="shared" si="2"/>
        <v>15</v>
      </c>
      <c r="V21" s="50" t="str">
        <f>IFERROR(INDEX('1P'!P$5:P$42,MATCH(B21,'1P'!B$5:B$42,0)),"")</f>
        <v/>
      </c>
      <c r="W21" s="50">
        <f>IFERROR(INDEX('2P'!P$5:P$56,MATCH(B21,'2P'!B$5:B$56,0)),"")</f>
        <v>160</v>
      </c>
      <c r="X21" s="50" t="str">
        <f>IFERROR(INDEX('3P'!P$5:P$56,MATCH(B21,'3P'!B$5:B$56,0)),"")</f>
        <v/>
      </c>
      <c r="Y21" s="50" t="str">
        <f>IFERROR(INDEX('1P'!Q$5:Q$42,MATCH(B21,'1P'!B$5:B$42,0)),"")</f>
        <v/>
      </c>
      <c r="Z21" s="50">
        <f>IFERROR(INDEX('2P'!Q$5:Q$56,MATCH(B21,'2P'!B$5:B$56,0)),"")</f>
        <v>16</v>
      </c>
      <c r="AA21" s="50" t="str">
        <f>IFERROR(INDEX('3P'!Q$5:Q$56,MATCH(B21,'3P'!B$5:B$56,0)),"")</f>
        <v/>
      </c>
    </row>
    <row r="22" spans="1:27" ht="15.75" x14ac:dyDescent="0.25">
      <c r="A22" s="10">
        <v>18</v>
      </c>
      <c r="B22" s="9" t="s">
        <v>95</v>
      </c>
      <c r="C22" s="35"/>
      <c r="D22" s="59" t="str">
        <f>IFERROR(INDEX('1P'!G$5:G$42,MATCH(B22,'1P'!B$5:B$42,0)),"")</f>
        <v/>
      </c>
      <c r="E22" s="64" t="str">
        <f>IFERROR(INDEX('1P'!K$5:K$42,MATCH(B22,'1P'!B$5:B$42,0)),"")</f>
        <v/>
      </c>
      <c r="F22" s="65" t="str">
        <f>IFERROR(INDEX('1P'!O$5:O$42,MATCH(B22,'1P'!B$5:B$42,0)),"")</f>
        <v/>
      </c>
      <c r="G22" s="54" t="str">
        <f>IFERROR(INDEX('1P'!P$5:P$42,MATCH(B22,'1P'!B$5:B$42,0)),"")</f>
        <v/>
      </c>
      <c r="H22" s="54" t="str">
        <f>IF(SUM(D22:E22:F22)=0,"",SUM(D22:E22:F22))</f>
        <v/>
      </c>
      <c r="I22" s="66" t="str">
        <f>IFERROR(INDEX('2P'!G$5:G$56,MATCH(B22,'2P'!B$5:B$56,0)),"")</f>
        <v/>
      </c>
      <c r="J22" s="66" t="str">
        <f>IFERROR(INDEX('2P'!K$5:K$56,MATCH(B22,'2P'!B$5:B$56,0)),"")</f>
        <v/>
      </c>
      <c r="K22" s="67" t="str">
        <f>IFERROR(INDEX('2P'!O$5:O$56,MATCH(B22,'2P'!B$5:B$56,0)),"")</f>
        <v/>
      </c>
      <c r="L22" s="54" t="str">
        <f>IFERROR(INDEX('2P'!P$5:P$56,MATCH(B22,'2P'!B$5:B$56,0)),"")</f>
        <v/>
      </c>
      <c r="M22" s="54" t="str">
        <f>IF(SUM(I22:J22:K22)=0,"",SUM(I22:J22:K22))</f>
        <v/>
      </c>
      <c r="N22" s="68" t="str">
        <f>IFERROR(INDEX('3P'!G$5:G$56,MATCH(B22,'3P'!B$5:B$56,0)),"")</f>
        <v/>
      </c>
      <c r="O22" s="69" t="str">
        <f>IFERROR(INDEX('3P'!K$5:K$56,MATCH(B22,'3P'!B$5:B$56,0)),"")</f>
        <v/>
      </c>
      <c r="P22" s="70" t="str">
        <f>IFERROR(INDEX('3P'!O$5:O$56,MATCH(B22,'3P'!B$5:B$56,0)),"")</f>
        <v/>
      </c>
      <c r="Q22" s="54" t="str">
        <f>IFERROR(INDEX('3P'!P$5:P$56,MATCH(B22,'3P'!B$5:B$56,0)),"")</f>
        <v/>
      </c>
      <c r="R22" s="77" t="str">
        <f>IF(SUM(N22:O22:P22)=0,"",SUM(N22:O22:P22))</f>
        <v/>
      </c>
      <c r="S22" s="79" t="str">
        <f t="shared" si="0"/>
        <v/>
      </c>
      <c r="T22" s="54" t="str">
        <f t="shared" si="1"/>
        <v/>
      </c>
      <c r="U22" s="54" t="str">
        <f t="shared" si="2"/>
        <v/>
      </c>
      <c r="V22" s="50" t="str">
        <f>IFERROR(INDEX('1P'!P$5:P$42,MATCH(B22,'1P'!B$5:B$42,0)),"")</f>
        <v/>
      </c>
      <c r="W22" s="50" t="str">
        <f>IFERROR(INDEX('2P'!P$5:P$56,MATCH(B22,'2P'!B$5:B$56,0)),"")</f>
        <v/>
      </c>
      <c r="X22" s="50" t="str">
        <f>IFERROR(INDEX('3P'!P$5:P$56,MATCH(B22,'3P'!B$5:B$56,0)),"")</f>
        <v/>
      </c>
      <c r="Y22" s="50" t="str">
        <f>IFERROR(INDEX('1P'!Q$5:Q$42,MATCH(B22,'1P'!B$5:B$42,0)),"")</f>
        <v/>
      </c>
      <c r="Z22" s="50" t="str">
        <f>IFERROR(INDEX('2P'!Q$5:Q$56,MATCH(B22,'2P'!B$5:B$56,0)),"")</f>
        <v/>
      </c>
      <c r="AA22" s="50" t="str">
        <f>IFERROR(INDEX('3P'!Q$5:Q$56,MATCH(B22,'3P'!B$5:B$56,0)),"")</f>
        <v/>
      </c>
    </row>
    <row r="23" spans="1:27" ht="15.75" x14ac:dyDescent="0.25">
      <c r="A23" s="10">
        <v>19</v>
      </c>
      <c r="B23" s="9" t="s">
        <v>58</v>
      </c>
      <c r="C23" s="35">
        <v>1992</v>
      </c>
      <c r="D23" s="59" t="str">
        <f>IFERROR(INDEX('1P'!G$5:G$42,MATCH(B23,'1P'!B$5:B$42,0)),"")</f>
        <v/>
      </c>
      <c r="E23" s="64" t="str">
        <f>IFERROR(INDEX('1P'!K$5:K$42,MATCH(B23,'1P'!B$5:B$42,0)),"")</f>
        <v/>
      </c>
      <c r="F23" s="65" t="str">
        <f>IFERROR(INDEX('1P'!O$5:O$42,MATCH(B23,'1P'!B$5:B$42,0)),"")</f>
        <v/>
      </c>
      <c r="G23" s="54" t="str">
        <f>IFERROR(INDEX('1P'!P$5:P$42,MATCH(B23,'1P'!B$5:B$42,0)),"")</f>
        <v/>
      </c>
      <c r="H23" s="54" t="str">
        <f>IF(SUM(D23:E23:F23)=0,"",SUM(D23:E23:F23))</f>
        <v/>
      </c>
      <c r="I23" s="66" t="str">
        <f>IFERROR(INDEX('2P'!G$5:G$56,MATCH(B23,'2P'!B$5:B$56,0)),"")</f>
        <v/>
      </c>
      <c r="J23" s="66" t="str">
        <f>IFERROR(INDEX('2P'!K$5:K$56,MATCH(B23,'2P'!B$5:B$56,0)),"")</f>
        <v/>
      </c>
      <c r="K23" s="67" t="str">
        <f>IFERROR(INDEX('2P'!O$5:O$56,MATCH(B23,'2P'!B$5:B$56,0)),"")</f>
        <v/>
      </c>
      <c r="L23" s="54" t="str">
        <f>IFERROR(INDEX('2P'!P$5:P$56,MATCH(B23,'2P'!B$5:B$56,0)),"")</f>
        <v/>
      </c>
      <c r="M23" s="54" t="str">
        <f>IF(SUM(I23:J23:K23)=0,"",SUM(I23:J23:K23))</f>
        <v/>
      </c>
      <c r="N23" s="68" t="str">
        <f>IFERROR(INDEX('3P'!G$5:G$56,MATCH(B23,'3P'!B$5:B$56,0)),"")</f>
        <v/>
      </c>
      <c r="O23" s="69" t="str">
        <f>IFERROR(INDEX('3P'!K$5:K$56,MATCH(B23,'3P'!B$5:B$56,0)),"")</f>
        <v/>
      </c>
      <c r="P23" s="70" t="str">
        <f>IFERROR(INDEX('3P'!O$5:O$56,MATCH(B23,'3P'!B$5:B$56,0)),"")</f>
        <v/>
      </c>
      <c r="Q23" s="54" t="str">
        <f>IFERROR(INDEX('3P'!P$5:P$56,MATCH(B23,'3P'!B$5:B$56,0)),"")</f>
        <v/>
      </c>
      <c r="R23" s="77" t="str">
        <f>IF(SUM(N23:O23:P23)=0,"",SUM(N23:O23:P23))</f>
        <v/>
      </c>
      <c r="S23" s="79" t="str">
        <f t="shared" si="0"/>
        <v/>
      </c>
      <c r="T23" s="54" t="str">
        <f t="shared" si="1"/>
        <v/>
      </c>
      <c r="U23" s="54" t="str">
        <f t="shared" si="2"/>
        <v/>
      </c>
      <c r="V23" s="50" t="str">
        <f>IFERROR(INDEX('1P'!P$5:P$42,MATCH(B23,'1P'!B$5:B$42,0)),"")</f>
        <v/>
      </c>
      <c r="W23" s="50" t="str">
        <f>IFERROR(INDEX('2P'!P$5:P$56,MATCH(B23,'2P'!B$5:B$56,0)),"")</f>
        <v/>
      </c>
      <c r="X23" s="50" t="str">
        <f>IFERROR(INDEX('3P'!P$5:P$56,MATCH(B23,'3P'!B$5:B$56,0)),"")</f>
        <v/>
      </c>
      <c r="Y23" s="50" t="str">
        <f>IFERROR(INDEX('1P'!Q$5:Q$42,MATCH(B23,'1P'!B$5:B$42,0)),"")</f>
        <v/>
      </c>
      <c r="Z23" s="50" t="str">
        <f>IFERROR(INDEX('2P'!Q$5:Q$56,MATCH(B23,'2P'!B$5:B$56,0)),"")</f>
        <v/>
      </c>
      <c r="AA23" s="50" t="str">
        <f>IFERROR(INDEX('3P'!Q$5:Q$56,MATCH(B23,'3P'!B$5:B$56,0)),"")</f>
        <v/>
      </c>
    </row>
    <row r="24" spans="1:27" ht="15.75" x14ac:dyDescent="0.25">
      <c r="A24" s="10">
        <v>20</v>
      </c>
      <c r="B24" s="9" t="s">
        <v>101</v>
      </c>
      <c r="C24" s="35">
        <v>1971</v>
      </c>
      <c r="D24" s="59" t="str">
        <f>IFERROR(INDEX('1P'!G$5:G$42,MATCH(B24,'1P'!B$5:B$42,0)),"")</f>
        <v/>
      </c>
      <c r="E24" s="64" t="str">
        <f>IFERROR(INDEX('1P'!K$5:K$42,MATCH(B24,'1P'!B$5:B$42,0)),"")</f>
        <v/>
      </c>
      <c r="F24" s="65" t="str">
        <f>IFERROR(INDEX('1P'!O$5:O$42,MATCH(B24,'1P'!B$5:B$42,0)),"")</f>
        <v/>
      </c>
      <c r="G24" s="54" t="str">
        <f>IFERROR(INDEX('1P'!P$5:P$42,MATCH(B24,'1P'!B$5:B$42,0)),"")</f>
        <v/>
      </c>
      <c r="H24" s="54" t="str">
        <f>IF(SUM(D24:E24:F24)=0,"",SUM(D24:E24:F24))</f>
        <v/>
      </c>
      <c r="I24" s="66">
        <f>IFERROR(INDEX('2P'!G$5:G$56,MATCH(B24,'2P'!B$5:B$56,0)),"")</f>
        <v>3</v>
      </c>
      <c r="J24" s="66">
        <f>IFERROR(INDEX('2P'!K$5:K$56,MATCH(B24,'2P'!B$5:B$56,0)),"")</f>
        <v>3</v>
      </c>
      <c r="K24" s="67">
        <f>IFERROR(INDEX('2P'!O$5:O$56,MATCH(B24,'2P'!B$5:B$56,0)),"")</f>
        <v>1</v>
      </c>
      <c r="L24" s="54">
        <f>IFERROR(INDEX('2P'!P$5:P$56,MATCH(B24,'2P'!B$5:B$56,0)),"")</f>
        <v>96</v>
      </c>
      <c r="M24" s="54">
        <f>IF(SUM(I24:J24:K24)=0,"",SUM(I24:J24:K24))</f>
        <v>7</v>
      </c>
      <c r="N24" s="68" t="str">
        <f>IFERROR(INDEX('3P'!G$5:G$56,MATCH(B24,'3P'!B$5:B$56,0)),"")</f>
        <v/>
      </c>
      <c r="O24" s="69" t="str">
        <f>IFERROR(INDEX('3P'!K$5:K$56,MATCH(B24,'3P'!B$5:B$56,0)),"")</f>
        <v/>
      </c>
      <c r="P24" s="70" t="str">
        <f>IFERROR(INDEX('3P'!O$5:O$56,MATCH(B24,'3P'!B$5:B$56,0)),"")</f>
        <v/>
      </c>
      <c r="Q24" s="54" t="str">
        <f>IFERROR(INDEX('3P'!P$5:P$56,MATCH(B24,'3P'!B$5:B$56,0)),"")</f>
        <v/>
      </c>
      <c r="R24" s="77" t="str">
        <f>IF(SUM(N24:O24:P24)=0,"",SUM(N24:O24:P24))</f>
        <v/>
      </c>
      <c r="S24" s="79">
        <f t="shared" si="0"/>
        <v>96</v>
      </c>
      <c r="T24" s="54">
        <f t="shared" si="1"/>
        <v>7</v>
      </c>
      <c r="U24" s="54">
        <f t="shared" si="2"/>
        <v>17</v>
      </c>
      <c r="V24" s="50" t="str">
        <f>IFERROR(INDEX('1P'!P$5:P$42,MATCH(B24,'1P'!B$5:B$42,0)),"")</f>
        <v/>
      </c>
      <c r="W24" s="50">
        <f>IFERROR(INDEX('2P'!P$5:P$56,MATCH(B24,'2P'!B$5:B$56,0)),"")</f>
        <v>96</v>
      </c>
      <c r="X24" s="50" t="str">
        <f>IFERROR(INDEX('3P'!P$5:P$56,MATCH(B24,'3P'!B$5:B$56,0)),"")</f>
        <v/>
      </c>
      <c r="Y24" s="50" t="str">
        <f>IFERROR(INDEX('1P'!Q$5:Q$42,MATCH(B24,'1P'!B$5:B$42,0)),"")</f>
        <v/>
      </c>
      <c r="Z24" s="50">
        <f>IFERROR(INDEX('2P'!Q$5:Q$56,MATCH(B24,'2P'!B$5:B$56,0)),"")</f>
        <v>7</v>
      </c>
      <c r="AA24" s="50" t="str">
        <f>IFERROR(INDEX('3P'!Q$5:Q$56,MATCH(B24,'3P'!B$5:B$56,0)),"")</f>
        <v/>
      </c>
    </row>
    <row r="25" spans="1:27" ht="15" customHeight="1" x14ac:dyDescent="0.25">
      <c r="A25" s="10">
        <v>21</v>
      </c>
      <c r="B25" s="9" t="s">
        <v>21</v>
      </c>
      <c r="C25" s="35">
        <v>1974</v>
      </c>
      <c r="D25" s="59" t="str">
        <f>IFERROR(INDEX('1P'!G$5:G$42,MATCH(B25,'1P'!B$5:B$42,0)),"")</f>
        <v/>
      </c>
      <c r="E25" s="64" t="str">
        <f>IFERROR(INDEX('1P'!K$5:K$42,MATCH(B25,'1P'!B$5:B$42,0)),"")</f>
        <v/>
      </c>
      <c r="F25" s="65" t="str">
        <f>IFERROR(INDEX('1P'!O$5:O$42,MATCH(B25,'1P'!B$5:B$42,0)),"")</f>
        <v/>
      </c>
      <c r="G25" s="54" t="str">
        <f>IFERROR(INDEX('1P'!P$5:P$42,MATCH(B25,'1P'!B$5:B$42,0)),"")</f>
        <v/>
      </c>
      <c r="H25" s="54" t="str">
        <f>IF(SUM(D25:E25:F25)=0,"",SUM(D25:E25:F25))</f>
        <v/>
      </c>
      <c r="I25" s="66">
        <f>IFERROR(INDEX('2P'!G$5:G$56,MATCH(B25,'2P'!B$5:B$56,0)),"")</f>
        <v>2</v>
      </c>
      <c r="J25" s="66">
        <f>IFERROR(INDEX('2P'!K$5:K$56,MATCH(B25,'2P'!B$5:B$56,0)),"")</f>
        <v>2</v>
      </c>
      <c r="K25" s="67">
        <f>IFERROR(INDEX('2P'!O$5:O$56,MATCH(B25,'2P'!B$5:B$56,0)),"")</f>
        <v>4</v>
      </c>
      <c r="L25" s="54">
        <f>IFERROR(INDEX('2P'!P$5:P$56,MATCH(B25,'2P'!B$5:B$56,0)),"")</f>
        <v>122</v>
      </c>
      <c r="M25" s="54">
        <f>IF(SUM(I25:J25:K25)=0,"",SUM(I25:J25:K25))</f>
        <v>8</v>
      </c>
      <c r="N25" s="68" t="str">
        <f>IFERROR(INDEX('3P'!G$5:G$56,MATCH(B25,'3P'!B$5:B$56,0)),"")</f>
        <v/>
      </c>
      <c r="O25" s="69" t="str">
        <f>IFERROR(INDEX('3P'!K$5:K$56,MATCH(B25,'3P'!B$5:B$56,0)),"")</f>
        <v/>
      </c>
      <c r="P25" s="70" t="str">
        <f>IFERROR(INDEX('3P'!O$5:O$56,MATCH(B25,'3P'!B$5:B$56,0)),"")</f>
        <v/>
      </c>
      <c r="Q25" s="54" t="str">
        <f>IFERROR(INDEX('3P'!P$5:P$56,MATCH(B25,'3P'!B$5:B$56,0)),"")</f>
        <v/>
      </c>
      <c r="R25" s="77" t="str">
        <f>IF(SUM(N25:O25:P25)=0,"",SUM(N25:O25:P25))</f>
        <v/>
      </c>
      <c r="S25" s="79">
        <f t="shared" si="0"/>
        <v>122</v>
      </c>
      <c r="T25" s="54">
        <f t="shared" si="1"/>
        <v>8</v>
      </c>
      <c r="U25" s="54">
        <f t="shared" si="2"/>
        <v>16</v>
      </c>
      <c r="V25" s="50" t="str">
        <f>IFERROR(INDEX('1P'!P$5:P$42,MATCH(B25,'1P'!B$5:B$42,0)),"")</f>
        <v/>
      </c>
      <c r="W25" s="50">
        <f>IFERROR(INDEX('2P'!P$5:P$56,MATCH(B25,'2P'!B$5:B$56,0)),"")</f>
        <v>122</v>
      </c>
      <c r="X25" s="50" t="str">
        <f>IFERROR(INDEX('3P'!P$5:P$56,MATCH(B25,'3P'!B$5:B$56,0)),"")</f>
        <v/>
      </c>
      <c r="Y25" s="50" t="str">
        <f>IFERROR(INDEX('1P'!Q$5:Q$42,MATCH(B25,'1P'!B$5:B$42,0)),"")</f>
        <v/>
      </c>
      <c r="Z25" s="50">
        <f>IFERROR(INDEX('2P'!Q$5:Q$56,MATCH(B25,'2P'!B$5:B$56,0)),"")</f>
        <v>8</v>
      </c>
      <c r="AA25" s="50" t="str">
        <f>IFERROR(INDEX('3P'!Q$5:Q$56,MATCH(B25,'3P'!B$5:B$56,0)),"")</f>
        <v/>
      </c>
    </row>
    <row r="26" spans="1:27" ht="15.75" x14ac:dyDescent="0.25">
      <c r="A26" s="10">
        <v>22</v>
      </c>
      <c r="B26" s="9" t="s">
        <v>55</v>
      </c>
      <c r="C26" s="35">
        <v>1980</v>
      </c>
      <c r="D26" s="59" t="str">
        <f>IFERROR(INDEX('1P'!G$5:G$42,MATCH(B26,'1P'!B$5:B$42,0)),"")</f>
        <v/>
      </c>
      <c r="E26" s="64" t="str">
        <f>IFERROR(INDEX('1P'!K$5:K$42,MATCH(B26,'1P'!B$5:B$42,0)),"")</f>
        <v/>
      </c>
      <c r="F26" s="65" t="str">
        <f>IFERROR(INDEX('1P'!O$5:O$42,MATCH(B26,'1P'!B$5:B$42,0)),"")</f>
        <v/>
      </c>
      <c r="G26" s="54" t="str">
        <f>IFERROR(INDEX('1P'!P$5:P$42,MATCH(B26,'1P'!B$5:B$42,0)),"")</f>
        <v/>
      </c>
      <c r="H26" s="54" t="str">
        <f>IF(SUM(D26:E26:F26)=0,"",SUM(D26:E26:F26))</f>
        <v/>
      </c>
      <c r="I26" s="66">
        <f>IFERROR(INDEX('2P'!G$5:G$56,MATCH(B26,'2P'!B$5:B$56,0)),"")</f>
        <v>10</v>
      </c>
      <c r="J26" s="66">
        <f>IFERROR(INDEX('2P'!K$5:K$56,MATCH(B26,'2P'!B$5:B$56,0)),"")</f>
        <v>9</v>
      </c>
      <c r="K26" s="67">
        <f>IFERROR(INDEX('2P'!O$5:O$56,MATCH(B26,'2P'!B$5:B$56,0)),"")</f>
        <v>8</v>
      </c>
      <c r="L26" s="54">
        <f>IFERROR(INDEX('2P'!P$5:P$56,MATCH(B26,'2P'!B$5:B$56,0)),"")</f>
        <v>197</v>
      </c>
      <c r="M26" s="54">
        <f>IF(SUM(I26:J26:K26)=0,"",SUM(I26:J26:K26))</f>
        <v>27</v>
      </c>
      <c r="N26" s="68" t="str">
        <f>IFERROR(INDEX('3P'!G$5:G$56,MATCH(B26,'3P'!B$5:B$56,0)),"")</f>
        <v/>
      </c>
      <c r="O26" s="69" t="str">
        <f>IFERROR(INDEX('3P'!K$5:K$56,MATCH(B26,'3P'!B$5:B$56,0)),"")</f>
        <v/>
      </c>
      <c r="P26" s="70" t="str">
        <f>IFERROR(INDEX('3P'!O$5:O$56,MATCH(B26,'3P'!B$5:B$56,0)),"")</f>
        <v/>
      </c>
      <c r="Q26" s="54" t="str">
        <f>IFERROR(INDEX('3P'!P$5:P$56,MATCH(B26,'3P'!B$5:B$56,0)),"")</f>
        <v/>
      </c>
      <c r="R26" s="77" t="str">
        <f>IF(SUM(N26:O26:P26)=0,"",SUM(N26:O26:P26))</f>
        <v/>
      </c>
      <c r="S26" s="79">
        <f t="shared" si="0"/>
        <v>197</v>
      </c>
      <c r="T26" s="54">
        <f t="shared" si="1"/>
        <v>27</v>
      </c>
      <c r="U26" s="54">
        <f t="shared" si="2"/>
        <v>13</v>
      </c>
      <c r="V26" s="50" t="str">
        <f>IFERROR(INDEX('1P'!P$5:P$42,MATCH(B26,'1P'!B$5:B$42,0)),"")</f>
        <v/>
      </c>
      <c r="W26" s="50">
        <f>IFERROR(INDEX('2P'!P$5:P$56,MATCH(B26,'2P'!B$5:B$56,0)),"")</f>
        <v>197</v>
      </c>
      <c r="X26" s="50" t="str">
        <f>IFERROR(INDEX('3P'!P$5:P$56,MATCH(B26,'3P'!B$5:B$56,0)),"")</f>
        <v/>
      </c>
      <c r="Y26" s="50" t="str">
        <f>IFERROR(INDEX('1P'!Q$5:Q$42,MATCH(B26,'1P'!B$5:B$42,0)),"")</f>
        <v/>
      </c>
      <c r="Z26" s="50">
        <f>IFERROR(INDEX('2P'!Q$5:Q$56,MATCH(B26,'2P'!B$5:B$56,0)),"")</f>
        <v>27</v>
      </c>
      <c r="AA26" s="50" t="str">
        <f>IFERROR(INDEX('3P'!Q$5:Q$56,MATCH(B26,'3P'!B$5:B$56,0)),"")</f>
        <v/>
      </c>
    </row>
    <row r="27" spans="1:27" ht="15.75" x14ac:dyDescent="0.25">
      <c r="A27" s="10">
        <v>23</v>
      </c>
      <c r="B27" s="9" t="s">
        <v>54</v>
      </c>
      <c r="C27" s="35">
        <v>1978</v>
      </c>
      <c r="D27" s="59">
        <f>IFERROR(INDEX('1P'!G$5:G$42,MATCH(B27,'1P'!B$5:B$42,0)),"")</f>
        <v>7</v>
      </c>
      <c r="E27" s="64">
        <f>IFERROR(INDEX('1P'!K$5:K$42,MATCH(B27,'1P'!B$5:B$42,0)),"")</f>
        <v>16</v>
      </c>
      <c r="F27" s="65">
        <f>IFERROR(INDEX('1P'!O$5:O$42,MATCH(B27,'1P'!B$5:B$42,0)),"")</f>
        <v>9</v>
      </c>
      <c r="G27" s="54">
        <f>IFERROR(INDEX('1P'!P$5:P$42,MATCH(B27,'1P'!B$5:B$42,0)),"")</f>
        <v>225</v>
      </c>
      <c r="H27" s="54">
        <f>IF(SUM(D27:E27:F27)=0,"",SUM(D27:E27:F27))</f>
        <v>32</v>
      </c>
      <c r="I27" s="66">
        <f>IFERROR(INDEX('2P'!G$5:G$56,MATCH(B27,'2P'!B$5:B$56,0)),"")</f>
        <v>13</v>
      </c>
      <c r="J27" s="66">
        <f>IFERROR(INDEX('2P'!K$5:K$56,MATCH(B27,'2P'!B$5:B$56,0)),"")</f>
        <v>12</v>
      </c>
      <c r="K27" s="67">
        <f>IFERROR(INDEX('2P'!O$5:O$56,MATCH(B27,'2P'!B$5:B$56,0)),"")</f>
        <v>12</v>
      </c>
      <c r="L27" s="54">
        <f>IFERROR(INDEX('2P'!P$5:P$56,MATCH(B27,'2P'!B$5:B$56,0)),"")</f>
        <v>231</v>
      </c>
      <c r="M27" s="54">
        <f>IF(SUM(I27:J27:K27)=0,"",SUM(I27:J27:K27))</f>
        <v>37</v>
      </c>
      <c r="N27" s="68" t="str">
        <f>IFERROR(INDEX('3P'!G$5:G$56,MATCH(B27,'3P'!B$5:B$56,0)),"")</f>
        <v/>
      </c>
      <c r="O27" s="69" t="str">
        <f>IFERROR(INDEX('3P'!K$5:K$56,MATCH(B27,'3P'!B$5:B$56,0)),"")</f>
        <v/>
      </c>
      <c r="P27" s="70" t="str">
        <f>IFERROR(INDEX('3P'!O$5:O$56,MATCH(B27,'3P'!B$5:B$56,0)),"")</f>
        <v/>
      </c>
      <c r="Q27" s="54" t="str">
        <f>IFERROR(INDEX('3P'!P$5:P$56,MATCH(B27,'3P'!B$5:B$56,0)),"")</f>
        <v/>
      </c>
      <c r="R27" s="77" t="str">
        <f>IF(SUM(N27:O27:P27)=0,"",SUM(N27:O27:P27))</f>
        <v/>
      </c>
      <c r="S27" s="79">
        <f t="shared" si="0"/>
        <v>456</v>
      </c>
      <c r="T27" s="54">
        <f t="shared" si="1"/>
        <v>69</v>
      </c>
      <c r="U27" s="54">
        <f t="shared" si="2"/>
        <v>4</v>
      </c>
      <c r="V27" s="50">
        <f>IFERROR(INDEX('1P'!P$5:P$42,MATCH(B27,'1P'!B$5:B$42,0)),"")</f>
        <v>225</v>
      </c>
      <c r="W27" s="50">
        <f>IFERROR(INDEX('2P'!P$5:P$56,MATCH(B27,'2P'!B$5:B$56,0)),"")</f>
        <v>231</v>
      </c>
      <c r="X27" s="50" t="str">
        <f>IFERROR(INDEX('3P'!P$5:P$56,MATCH(B27,'3P'!B$5:B$56,0)),"")</f>
        <v/>
      </c>
      <c r="Y27" s="50">
        <f>IFERROR(INDEX('1P'!Q$5:Q$42,MATCH(B27,'1P'!B$5:B$42,0)),"")</f>
        <v>32</v>
      </c>
      <c r="Z27" s="50">
        <f>IFERROR(INDEX('2P'!Q$5:Q$56,MATCH(B27,'2P'!B$5:B$56,0)),"")</f>
        <v>37</v>
      </c>
      <c r="AA27" s="50" t="str">
        <f>IFERROR(INDEX('3P'!Q$5:Q$56,MATCH(B27,'3P'!B$5:B$56,0)),"")</f>
        <v/>
      </c>
    </row>
    <row r="28" spans="1:27" ht="15.75" x14ac:dyDescent="0.25">
      <c r="A28" s="10">
        <v>24</v>
      </c>
      <c r="B28" s="9" t="s">
        <v>102</v>
      </c>
      <c r="C28" s="35">
        <v>1997</v>
      </c>
      <c r="D28" s="59">
        <f>IFERROR(INDEX('1P'!G$5:G$42,MATCH(B28,'1P'!B$5:B$42,0)),"")</f>
        <v>9</v>
      </c>
      <c r="E28" s="64">
        <f>IFERROR(INDEX('1P'!K$5:K$42,MATCH(B28,'1P'!B$5:B$42,0)),"")</f>
        <v>6</v>
      </c>
      <c r="F28" s="65">
        <f>IFERROR(INDEX('1P'!O$5:O$42,MATCH(B28,'1P'!B$5:B$42,0)),"")</f>
        <v>12</v>
      </c>
      <c r="G28" s="54">
        <f>IFERROR(INDEX('1P'!P$5:P$42,MATCH(B28,'1P'!B$5:B$42,0)),"")</f>
        <v>217</v>
      </c>
      <c r="H28" s="54">
        <f>IF(SUM(D28:E28:F28)=0,"",SUM(D28:E28:F28))</f>
        <v>27</v>
      </c>
      <c r="I28" s="66">
        <f>IFERROR(INDEX('2P'!G$5:G$56,MATCH(B28,'2P'!B$5:B$56,0)),"")</f>
        <v>5</v>
      </c>
      <c r="J28" s="66">
        <f>IFERROR(INDEX('2P'!K$5:K$56,MATCH(B28,'2P'!B$5:B$56,0)),"")</f>
        <v>8</v>
      </c>
      <c r="K28" s="67">
        <f>IFERROR(INDEX('2P'!O$5:O$56,MATCH(B28,'2P'!B$5:B$56,0)),"")</f>
        <v>13</v>
      </c>
      <c r="L28" s="54">
        <f>IFERROR(INDEX('2P'!P$5:P$56,MATCH(B28,'2P'!B$5:B$56,0)),"")</f>
        <v>199</v>
      </c>
      <c r="M28" s="54">
        <f>IF(SUM(I28:J28:K28)=0,"",SUM(I28:J28:K28))</f>
        <v>26</v>
      </c>
      <c r="N28" s="68" t="str">
        <f>IFERROR(INDEX('3P'!G$5:G$56,MATCH(B28,'3P'!B$5:B$56,0)),"")</f>
        <v/>
      </c>
      <c r="O28" s="69" t="str">
        <f>IFERROR(INDEX('3P'!K$5:K$56,MATCH(B28,'3P'!B$5:B$56,0)),"")</f>
        <v/>
      </c>
      <c r="P28" s="70" t="str">
        <f>IFERROR(INDEX('3P'!O$5:O$56,MATCH(B28,'3P'!B$5:B$56,0)),"")</f>
        <v/>
      </c>
      <c r="Q28" s="54" t="str">
        <f>IFERROR(INDEX('3P'!P$5:P$56,MATCH(B28,'3P'!B$5:B$56,0)),"")</f>
        <v/>
      </c>
      <c r="R28" s="77" t="str">
        <f>IF(SUM(N28:O28:P28)=0,"",SUM(N28:O28:P28))</f>
        <v/>
      </c>
      <c r="S28" s="79">
        <f t="shared" si="0"/>
        <v>416</v>
      </c>
      <c r="T28" s="54">
        <f t="shared" si="1"/>
        <v>53</v>
      </c>
      <c r="U28" s="54">
        <f t="shared" si="2"/>
        <v>7</v>
      </c>
      <c r="V28" s="50">
        <f>IFERROR(INDEX('1P'!P$5:P$42,MATCH(B28,'1P'!B$5:B$42,0)),"")</f>
        <v>217</v>
      </c>
      <c r="W28" s="50">
        <f>IFERROR(INDEX('2P'!P$5:P$56,MATCH(B28,'2P'!B$5:B$56,0)),"")</f>
        <v>199</v>
      </c>
      <c r="X28" s="50" t="str">
        <f>IFERROR(INDEX('3P'!P$5:P$56,MATCH(B28,'3P'!B$5:B$56,0)),"")</f>
        <v/>
      </c>
      <c r="Y28" s="50">
        <f>IFERROR(INDEX('1P'!Q$5:Q$42,MATCH(B28,'1P'!B$5:B$42,0)),"")</f>
        <v>27</v>
      </c>
      <c r="Z28" s="50">
        <f>IFERROR(INDEX('2P'!Q$5:Q$56,MATCH(B28,'2P'!B$5:B$56,0)),"")</f>
        <v>26</v>
      </c>
      <c r="AA28" s="50" t="str">
        <f>IFERROR(INDEX('3P'!Q$5:Q$56,MATCH(B28,'3P'!B$5:B$56,0)),"")</f>
        <v/>
      </c>
    </row>
    <row r="29" spans="1:27" ht="15.75" x14ac:dyDescent="0.25">
      <c r="A29" s="10">
        <v>25</v>
      </c>
      <c r="B29" s="9" t="s">
        <v>103</v>
      </c>
      <c r="C29" s="35">
        <v>1976</v>
      </c>
      <c r="D29" s="59" t="str">
        <f>IFERROR(INDEX('1P'!G$5:G$42,MATCH(B29,'1P'!B$5:B$42,0)),"")</f>
        <v/>
      </c>
      <c r="E29" s="64" t="str">
        <f>IFERROR(INDEX('1P'!K$5:K$42,MATCH(B29,'1P'!B$5:B$42,0)),"")</f>
        <v/>
      </c>
      <c r="F29" s="65" t="str">
        <f>IFERROR(INDEX('1P'!O$5:O$42,MATCH(B29,'1P'!B$5:B$42,0)),"")</f>
        <v/>
      </c>
      <c r="G29" s="54" t="str">
        <f>IFERROR(INDEX('1P'!P$5:P$42,MATCH(B29,'1P'!B$5:B$42,0)),"")</f>
        <v/>
      </c>
      <c r="H29" s="54" t="str">
        <f>IF(SUM(D29:E29:F29)=0,"",SUM(D29:E29:F29))</f>
        <v/>
      </c>
      <c r="I29" s="66">
        <f>IFERROR(INDEX('2P'!G$5:G$56,MATCH(B29,'2P'!B$5:B$56,0)),"")</f>
        <v>1</v>
      </c>
      <c r="J29" s="66">
        <f>IFERROR(INDEX('2P'!K$5:K$56,MATCH(B29,'2P'!B$5:B$56,0)),"")</f>
        <v>1</v>
      </c>
      <c r="K29" s="67">
        <f>IFERROR(INDEX('2P'!O$5:O$56,MATCH(B29,'2P'!B$5:B$56,0)),"")</f>
        <v>2</v>
      </c>
      <c r="L29" s="54">
        <f>IFERROR(INDEX('2P'!P$5:P$56,MATCH(B29,'2P'!B$5:B$56,0)),"")</f>
        <v>47</v>
      </c>
      <c r="M29" s="54">
        <f>IF(SUM(I29:J29:K29)=0,"",SUM(I29:J29:K29))</f>
        <v>4</v>
      </c>
      <c r="N29" s="68" t="str">
        <f>IFERROR(INDEX('3P'!G$5:G$56,MATCH(B29,'3P'!B$5:B$56,0)),"")</f>
        <v/>
      </c>
      <c r="O29" s="69" t="str">
        <f>IFERROR(INDEX('3P'!K$5:K$56,MATCH(B29,'3P'!B$5:B$56,0)),"")</f>
        <v/>
      </c>
      <c r="P29" s="70" t="str">
        <f>IFERROR(INDEX('3P'!O$5:O$56,MATCH(B29,'3P'!B$5:B$56,0)),"")</f>
        <v/>
      </c>
      <c r="Q29" s="54" t="str">
        <f>IFERROR(INDEX('3P'!P$5:P$56,MATCH(B29,'3P'!B$5:B$56,0)),"")</f>
        <v/>
      </c>
      <c r="R29" s="77" t="str">
        <f>IF(SUM(N29:O29:P29)=0,"",SUM(N29:O29:P29))</f>
        <v/>
      </c>
      <c r="S29" s="79">
        <f t="shared" si="0"/>
        <v>47</v>
      </c>
      <c r="T29" s="54">
        <f t="shared" si="1"/>
        <v>4</v>
      </c>
      <c r="U29" s="54">
        <f t="shared" si="2"/>
        <v>18</v>
      </c>
      <c r="V29" s="50" t="str">
        <f>IFERROR(INDEX('1P'!P$5:P$42,MATCH(B29,'1P'!B$5:B$42,0)),"")</f>
        <v/>
      </c>
      <c r="W29" s="50">
        <f>IFERROR(INDEX('2P'!P$5:P$56,MATCH(B29,'2P'!B$5:B$56,0)),"")</f>
        <v>47</v>
      </c>
      <c r="X29" s="50" t="str">
        <f>IFERROR(INDEX('3P'!P$5:P$56,MATCH(B29,'3P'!B$5:B$56,0)),"")</f>
        <v/>
      </c>
      <c r="Y29" s="50" t="str">
        <f>IFERROR(INDEX('1P'!Q$5:Q$42,MATCH(B29,'1P'!B$5:B$42,0)),"")</f>
        <v/>
      </c>
      <c r="Z29" s="50">
        <f>IFERROR(INDEX('2P'!Q$5:Q$56,MATCH(B29,'2P'!B$5:B$56,0)),"")</f>
        <v>4</v>
      </c>
      <c r="AA29" s="50" t="str">
        <f>IFERROR(INDEX('3P'!Q$5:Q$56,MATCH(B29,'3P'!B$5:B$56,0)),"")</f>
        <v/>
      </c>
    </row>
    <row r="30" spans="1:27" ht="15.75" x14ac:dyDescent="0.25">
      <c r="A30" s="10">
        <v>26</v>
      </c>
      <c r="B30" s="9" t="s">
        <v>57</v>
      </c>
      <c r="C30" s="35">
        <v>1979</v>
      </c>
      <c r="D30" s="59">
        <f>IFERROR(INDEX('1P'!G$5:G$42,MATCH(B30,'1P'!B$5:B$42,0)),"")</f>
        <v>16</v>
      </c>
      <c r="E30" s="64">
        <f>IFERROR(INDEX('1P'!K$5:K$42,MATCH(B30,'1P'!B$5:B$42,0)),"")</f>
        <v>20</v>
      </c>
      <c r="F30" s="65">
        <f>IFERROR(INDEX('1P'!O$5:O$42,MATCH(B30,'1P'!B$5:B$42,0)),"")</f>
        <v>18</v>
      </c>
      <c r="G30" s="54">
        <f>IFERROR(INDEX('1P'!P$5:P$42,MATCH(B30,'1P'!B$5:B$42,0)),"")</f>
        <v>264</v>
      </c>
      <c r="H30" s="54">
        <f>IF(SUM(D30:E30:F30)=0,"",SUM(D30:E30:F30))</f>
        <v>54</v>
      </c>
      <c r="I30" s="66">
        <f>IFERROR(INDEX('2P'!G$5:G$56,MATCH(B30,'2P'!B$5:B$56,0)),"")</f>
        <v>15</v>
      </c>
      <c r="J30" s="66">
        <f>IFERROR(INDEX('2P'!K$5:K$56,MATCH(B30,'2P'!B$5:B$56,0)),"")</f>
        <v>18</v>
      </c>
      <c r="K30" s="67">
        <f>IFERROR(INDEX('2P'!O$5:O$56,MATCH(B30,'2P'!B$5:B$56,0)),"")</f>
        <v>15</v>
      </c>
      <c r="L30" s="54">
        <f>IFERROR(INDEX('2P'!P$5:P$56,MATCH(B30,'2P'!B$5:B$56,0)),"")</f>
        <v>253</v>
      </c>
      <c r="M30" s="54">
        <f>IF(SUM(I30:J30:K30)=0,"",SUM(I30:J30:K30))</f>
        <v>48</v>
      </c>
      <c r="N30" s="68" t="str">
        <f>IFERROR(INDEX('3P'!G$5:G$56,MATCH(B30,'3P'!B$5:B$56,0)),"")</f>
        <v/>
      </c>
      <c r="O30" s="69" t="str">
        <f>IFERROR(INDEX('3P'!K$5:K$56,MATCH(B30,'3P'!B$5:B$56,0)),"")</f>
        <v/>
      </c>
      <c r="P30" s="70" t="str">
        <f>IFERROR(INDEX('3P'!O$5:O$56,MATCH(B30,'3P'!B$5:B$56,0)),"")</f>
        <v/>
      </c>
      <c r="Q30" s="54" t="str">
        <f>IFERROR(INDEX('3P'!P$5:P$56,MATCH(B30,'3P'!B$5:B$56,0)),"")</f>
        <v/>
      </c>
      <c r="R30" s="77" t="str">
        <f>IF(SUM(N30:O30:P30)=0,"",SUM(N30:O30:P30))</f>
        <v/>
      </c>
      <c r="S30" s="79">
        <f t="shared" si="0"/>
        <v>517</v>
      </c>
      <c r="T30" s="54">
        <f t="shared" si="1"/>
        <v>102</v>
      </c>
      <c r="U30" s="54">
        <f t="shared" si="2"/>
        <v>2</v>
      </c>
      <c r="V30" s="50">
        <f>IFERROR(INDEX('1P'!P$5:P$42,MATCH(B30,'1P'!B$5:B$42,0)),"")</f>
        <v>264</v>
      </c>
      <c r="W30" s="50">
        <f>IFERROR(INDEX('2P'!P$5:P$56,MATCH(B30,'2P'!B$5:B$56,0)),"")</f>
        <v>253</v>
      </c>
      <c r="X30" s="50" t="str">
        <f>IFERROR(INDEX('3P'!P$5:P$56,MATCH(B30,'3P'!B$5:B$56,0)),"")</f>
        <v/>
      </c>
      <c r="Y30" s="50">
        <f>IFERROR(INDEX('1P'!Q$5:Q$42,MATCH(B30,'1P'!B$5:B$42,0)),"")</f>
        <v>54</v>
      </c>
      <c r="Z30" s="50">
        <f>IFERROR(INDEX('2P'!Q$5:Q$56,MATCH(B30,'2P'!B$5:B$56,0)),"")</f>
        <v>48</v>
      </c>
      <c r="AA30" s="50" t="str">
        <f>IFERROR(INDEX('3P'!Q$5:Q$56,MATCH(B30,'3P'!B$5:B$56,0)),"")</f>
        <v/>
      </c>
    </row>
    <row r="31" spans="1:27" ht="15.75" x14ac:dyDescent="0.25">
      <c r="A31" s="10">
        <v>27</v>
      </c>
      <c r="B31" s="9" t="s">
        <v>104</v>
      </c>
      <c r="C31" s="35">
        <v>1987</v>
      </c>
      <c r="D31" s="59" t="str">
        <f>IFERROR(INDEX('1P'!G$5:G$42,MATCH(B31,'1P'!B$5:B$42,0)),"")</f>
        <v/>
      </c>
      <c r="E31" s="64" t="str">
        <f>IFERROR(INDEX('1P'!K$5:K$42,MATCH(B31,'1P'!B$5:B$42,0)),"")</f>
        <v/>
      </c>
      <c r="F31" s="65" t="str">
        <f>IFERROR(INDEX('1P'!O$5:O$42,MATCH(B31,'1P'!B$5:B$42,0)),"")</f>
        <v/>
      </c>
      <c r="G31" s="54" t="str">
        <f>IFERROR(INDEX('1P'!P$5:P$42,MATCH(B31,'1P'!B$5:B$42,0)),"")</f>
        <v/>
      </c>
      <c r="H31" s="54" t="str">
        <f>IF(SUM(D31:E31:F31)=0,"",SUM(D31:E31:F31))</f>
        <v/>
      </c>
      <c r="I31" s="66">
        <f>IFERROR(INDEX('2P'!G$5:G$56,MATCH(B31,'2P'!B$5:B$56,0)),"")</f>
        <v>7</v>
      </c>
      <c r="J31" s="66">
        <f>IFERROR(INDEX('2P'!K$5:K$56,MATCH(B31,'2P'!B$5:B$56,0)),"")</f>
        <v>10</v>
      </c>
      <c r="K31" s="67">
        <f>IFERROR(INDEX('2P'!O$5:O$56,MATCH(B31,'2P'!B$5:B$56,0)),"")</f>
        <v>3</v>
      </c>
      <c r="L31" s="54">
        <f>IFERROR(INDEX('2P'!P$5:P$56,MATCH(B31,'2P'!B$5:B$56,0)),"")</f>
        <v>165</v>
      </c>
      <c r="M31" s="54">
        <f>IF(SUM(I31:J31:K31)=0,"",SUM(I31:J31:K31))</f>
        <v>20</v>
      </c>
      <c r="N31" s="68" t="str">
        <f>IFERROR(INDEX('3P'!G$5:G$56,MATCH(B31,'3P'!B$5:B$56,0)),"")</f>
        <v/>
      </c>
      <c r="O31" s="69" t="str">
        <f>IFERROR(INDEX('3P'!K$5:K$56,MATCH(B31,'3P'!B$5:B$56,0)),"")</f>
        <v/>
      </c>
      <c r="P31" s="70" t="str">
        <f>IFERROR(INDEX('3P'!O$5:O$56,MATCH(B31,'3P'!B$5:B$56,0)),"")</f>
        <v/>
      </c>
      <c r="Q31" s="54" t="str">
        <f>IFERROR(INDEX('3P'!P$5:P$56,MATCH(B31,'3P'!B$5:B$56,0)),"")</f>
        <v/>
      </c>
      <c r="R31" s="77" t="str">
        <f>IF(SUM(N31:O31:P31)=0,"",SUM(N31:O31:P31))</f>
        <v/>
      </c>
      <c r="S31" s="79">
        <f t="shared" si="0"/>
        <v>165</v>
      </c>
      <c r="T31" s="54">
        <f t="shared" si="1"/>
        <v>20</v>
      </c>
      <c r="U31" s="54">
        <f t="shared" si="2"/>
        <v>14</v>
      </c>
      <c r="V31" s="50" t="str">
        <f>IFERROR(INDEX('1P'!P$5:P$42,MATCH(B31,'1P'!B$5:B$42,0)),"")</f>
        <v/>
      </c>
      <c r="W31" s="50">
        <f>IFERROR(INDEX('2P'!P$5:P$56,MATCH(B31,'2P'!B$5:B$56,0)),"")</f>
        <v>165</v>
      </c>
      <c r="X31" s="50" t="str">
        <f>IFERROR(INDEX('3P'!P$5:P$56,MATCH(B31,'3P'!B$5:B$56,0)),"")</f>
        <v/>
      </c>
      <c r="Y31" s="50" t="str">
        <f>IFERROR(INDEX('1P'!Q$5:Q$42,MATCH(B31,'1P'!B$5:B$42,0)),"")</f>
        <v/>
      </c>
      <c r="Z31" s="50">
        <f>IFERROR(INDEX('2P'!Q$5:Q$56,MATCH(B31,'2P'!B$5:B$56,0)),"")</f>
        <v>20</v>
      </c>
      <c r="AA31" s="50" t="str">
        <f>IFERROR(INDEX('3P'!Q$5:Q$56,MATCH(B31,'3P'!B$5:B$56,0)),"")</f>
        <v/>
      </c>
    </row>
    <row r="32" spans="1:27" ht="15.75" x14ac:dyDescent="0.25">
      <c r="A32" s="10">
        <v>28</v>
      </c>
      <c r="B32" s="9" t="s">
        <v>30</v>
      </c>
      <c r="C32" s="35">
        <v>1954</v>
      </c>
      <c r="D32" s="59">
        <f>IFERROR(INDEX('1P'!G$5:G$42,MATCH(B32,'1P'!B$5:B$42,0)),"")</f>
        <v>18</v>
      </c>
      <c r="E32" s="64">
        <f>IFERROR(INDEX('1P'!K$5:K$42,MATCH(B32,'1P'!B$5:B$42,0)),"")</f>
        <v>18</v>
      </c>
      <c r="F32" s="65">
        <f>IFERROR(INDEX('1P'!O$5:O$42,MATCH(B32,'1P'!B$5:B$42,0)),"")</f>
        <v>14</v>
      </c>
      <c r="G32" s="54">
        <f>IFERROR(INDEX('1P'!P$5:P$42,MATCH(B32,'1P'!B$5:B$42,0)),"")</f>
        <v>249</v>
      </c>
      <c r="H32" s="54">
        <f>IF(SUM(D32:E32:F32)=0,"",SUM(D32:E32:F32))</f>
        <v>50</v>
      </c>
      <c r="I32" s="66">
        <f>IFERROR(INDEX('2P'!G$5:G$56,MATCH(B32,'2P'!B$5:B$56,0)),"")</f>
        <v>14</v>
      </c>
      <c r="J32" s="66">
        <f>IFERROR(INDEX('2P'!K$5:K$56,MATCH(B32,'2P'!B$5:B$56,0)),"")</f>
        <v>20</v>
      </c>
      <c r="K32" s="67">
        <f>IFERROR(INDEX('2P'!O$5:O$56,MATCH(B32,'2P'!B$5:B$56,0)),"")</f>
        <v>16</v>
      </c>
      <c r="L32" s="54">
        <f>IFERROR(INDEX('2P'!P$5:P$56,MATCH(B32,'2P'!B$5:B$56,0)),"")</f>
        <v>258</v>
      </c>
      <c r="M32" s="54">
        <f>IF(SUM(I32:J32:K32)=0,"",SUM(I32:J32:K32))</f>
        <v>50</v>
      </c>
      <c r="N32" s="68" t="str">
        <f>IFERROR(INDEX('3P'!G$5:G$56,MATCH(B32,'3P'!B$5:B$56,0)),"")</f>
        <v/>
      </c>
      <c r="O32" s="69" t="str">
        <f>IFERROR(INDEX('3P'!K$5:K$56,MATCH(B32,'3P'!B$5:B$56,0)),"")</f>
        <v/>
      </c>
      <c r="P32" s="70" t="str">
        <f>IFERROR(INDEX('3P'!O$5:O$56,MATCH(B32,'3P'!B$5:B$56,0)),"")</f>
        <v/>
      </c>
      <c r="Q32" s="54" t="str">
        <f>IFERROR(INDEX('3P'!P$5:P$56,MATCH(B32,'3P'!B$5:B$56,0)),"")</f>
        <v/>
      </c>
      <c r="R32" s="77" t="str">
        <f>IF(SUM(N32:O32:P32)=0,"",SUM(N32:O32:P32))</f>
        <v/>
      </c>
      <c r="S32" s="79">
        <f t="shared" si="0"/>
        <v>507</v>
      </c>
      <c r="T32" s="54">
        <f t="shared" si="1"/>
        <v>100</v>
      </c>
      <c r="U32" s="54">
        <f t="shared" si="2"/>
        <v>3</v>
      </c>
      <c r="V32" s="50">
        <f>IFERROR(INDEX('1P'!P$5:P$42,MATCH(B32,'1P'!B$5:B$42,0)),"")</f>
        <v>249</v>
      </c>
      <c r="W32" s="50">
        <f>IFERROR(INDEX('2P'!P$5:P$56,MATCH(B32,'2P'!B$5:B$56,0)),"")</f>
        <v>258</v>
      </c>
      <c r="X32" s="50" t="str">
        <f>IFERROR(INDEX('3P'!P$5:P$56,MATCH(B32,'3P'!B$5:B$56,0)),"")</f>
        <v/>
      </c>
      <c r="Y32" s="50">
        <f>IFERROR(INDEX('1P'!Q$5:Q$42,MATCH(B32,'1P'!B$5:B$42,0)),"")</f>
        <v>50</v>
      </c>
      <c r="Z32" s="50">
        <f>IFERROR(INDEX('2P'!Q$5:Q$56,MATCH(B32,'2P'!B$5:B$56,0)),"")</f>
        <v>50</v>
      </c>
      <c r="AA32" s="50" t="str">
        <f>IFERROR(INDEX('3P'!Q$5:Q$56,MATCH(B32,'3P'!B$5:B$56,0)),"")</f>
        <v/>
      </c>
    </row>
    <row r="33" spans="1:27" ht="15.75" x14ac:dyDescent="0.25">
      <c r="A33" s="10">
        <v>29</v>
      </c>
      <c r="B33" s="9"/>
      <c r="C33" s="35"/>
      <c r="D33" s="59" t="str">
        <f>IFERROR(INDEX('1P'!G$5:G$42,MATCH(B33,'1P'!B$5:B$42,0)),"")</f>
        <v/>
      </c>
      <c r="E33" s="64" t="str">
        <f>IFERROR(INDEX('1P'!K$5:K$42,MATCH(B33,'1P'!B$5:B$42,0)),"")</f>
        <v/>
      </c>
      <c r="F33" s="65" t="str">
        <f>IFERROR(INDEX('1P'!O$5:O$42,MATCH(B33,'1P'!B$5:B$42,0)),"")</f>
        <v/>
      </c>
      <c r="G33" s="54" t="str">
        <f>IFERROR(INDEX('1P'!P$5:P$42,MATCH(B33,'1P'!B$5:B$42,0)),"")</f>
        <v/>
      </c>
      <c r="H33" s="54" t="str">
        <f>IF(SUM(D33:E33:F33)=0,"",SUM(D33:E33:F33))</f>
        <v/>
      </c>
      <c r="I33" s="66" t="str">
        <f>IFERROR(INDEX('2P'!G$5:G$56,MATCH(B33,'2P'!B$5:B$56,0)),"")</f>
        <v/>
      </c>
      <c r="J33" s="66" t="str">
        <f>IFERROR(INDEX('2P'!K$5:K$56,MATCH(B33,'2P'!B$5:B$56,0)),"")</f>
        <v/>
      </c>
      <c r="K33" s="67" t="str">
        <f>IFERROR(INDEX('2P'!O$5:O$56,MATCH(B33,'2P'!B$5:B$56,0)),"")</f>
        <v/>
      </c>
      <c r="L33" s="54" t="str">
        <f>IFERROR(INDEX('2P'!P$5:P$56,MATCH(B33,'2P'!B$5:B$56,0)),"")</f>
        <v/>
      </c>
      <c r="M33" s="54" t="str">
        <f>IF(SUM(I33:J33:K33)=0,"",SUM(I33:J33:K33))</f>
        <v/>
      </c>
      <c r="N33" s="68" t="str">
        <f>IFERROR(INDEX('3P'!G$5:G$56,MATCH(B33,'3P'!B$5:B$56,0)),"")</f>
        <v/>
      </c>
      <c r="O33" s="69" t="str">
        <f>IFERROR(INDEX('3P'!K$5:K$56,MATCH(B33,'3P'!B$5:B$56,0)),"")</f>
        <v/>
      </c>
      <c r="P33" s="70" t="str">
        <f>IFERROR(INDEX('3P'!O$5:O$56,MATCH(B33,'3P'!B$5:B$56,0)),"")</f>
        <v/>
      </c>
      <c r="Q33" s="54" t="str">
        <f>IFERROR(INDEX('3P'!P$5:P$56,MATCH(B33,'3P'!B$5:B$56,0)),"")</f>
        <v/>
      </c>
      <c r="R33" s="77" t="str">
        <f>IF(SUM(N33:O33:P33)=0,"",SUM(N33:O33:P33))</f>
        <v/>
      </c>
      <c r="S33" s="79" t="str">
        <f t="shared" si="0"/>
        <v/>
      </c>
      <c r="T33" s="54" t="str">
        <f t="shared" si="1"/>
        <v/>
      </c>
      <c r="U33" s="54" t="str">
        <f t="shared" si="2"/>
        <v/>
      </c>
      <c r="V33" s="50" t="str">
        <f>IFERROR(INDEX('1P'!P$5:P$42,MATCH(B33,'1P'!B$5:B$42,0)),"")</f>
        <v/>
      </c>
      <c r="W33" s="50" t="str">
        <f>IFERROR(INDEX('2P'!P$5:P$56,MATCH(B33,'2P'!B$5:B$56,0)),"")</f>
        <v/>
      </c>
      <c r="X33" s="50" t="str">
        <f>IFERROR(INDEX('3P'!P$5:P$56,MATCH(B33,'3P'!B$5:B$56,0)),"")</f>
        <v/>
      </c>
      <c r="Y33" s="50" t="str">
        <f>IFERROR(INDEX('1P'!Q$5:Q$42,MATCH(B33,'1P'!B$5:B$42,0)),"")</f>
        <v/>
      </c>
      <c r="Z33" s="50" t="str">
        <f>IFERROR(INDEX('2P'!Q$5:Q$56,MATCH(B33,'2P'!B$5:B$56,0)),"")</f>
        <v/>
      </c>
      <c r="AA33" s="50" t="str">
        <f>IFERROR(INDEX('3P'!Q$5:Q$56,MATCH(B33,'3P'!B$5:B$56,0)),"")</f>
        <v/>
      </c>
    </row>
    <row r="34" spans="1:27" ht="15.75" x14ac:dyDescent="0.25">
      <c r="A34" s="10">
        <v>30</v>
      </c>
      <c r="B34" s="9"/>
      <c r="C34" s="35"/>
      <c r="D34" s="59" t="str">
        <f>IFERROR(INDEX('1P'!G$5:G$42,MATCH(B34,'1P'!B$5:B$42,0)),"")</f>
        <v/>
      </c>
      <c r="E34" s="64" t="str">
        <f>IFERROR(INDEX('1P'!K$5:K$42,MATCH(B34,'1P'!B$5:B$42,0)),"")</f>
        <v/>
      </c>
      <c r="F34" s="65" t="str">
        <f>IFERROR(INDEX('1P'!O$5:O$42,MATCH(B34,'1P'!B$5:B$42,0)),"")</f>
        <v/>
      </c>
      <c r="G34" s="54" t="str">
        <f>IFERROR(INDEX('1P'!P$5:P$42,MATCH(B34,'1P'!B$5:B$42,0)),"")</f>
        <v/>
      </c>
      <c r="H34" s="54" t="str">
        <f>IF(SUM(D34:E34:F34)=0,"",SUM(D34:E34:F34))</f>
        <v/>
      </c>
      <c r="I34" s="66" t="str">
        <f>IFERROR(INDEX('2P'!G$5:G$56,MATCH(B34,'2P'!B$5:B$56,0)),"")</f>
        <v/>
      </c>
      <c r="J34" s="66" t="str">
        <f>IFERROR(INDEX('2P'!K$5:K$56,MATCH(B34,'2P'!B$5:B$56,0)),"")</f>
        <v/>
      </c>
      <c r="K34" s="67" t="str">
        <f>IFERROR(INDEX('2P'!O$5:O$56,MATCH(B34,'2P'!B$5:B$56,0)),"")</f>
        <v/>
      </c>
      <c r="L34" s="54" t="str">
        <f>IFERROR(INDEX('2P'!P$5:P$56,MATCH(B34,'2P'!B$5:B$56,0)),"")</f>
        <v/>
      </c>
      <c r="M34" s="54" t="str">
        <f>IF(SUM(I34:J34:K34)=0,"",SUM(I34:J34:K34))</f>
        <v/>
      </c>
      <c r="N34" s="68" t="str">
        <f>IFERROR(INDEX('3P'!G$5:G$56,MATCH(B34,'3P'!B$5:B$56,0)),"")</f>
        <v/>
      </c>
      <c r="O34" s="69" t="str">
        <f>IFERROR(INDEX('3P'!K$5:K$56,MATCH(B34,'3P'!B$5:B$56,0)),"")</f>
        <v/>
      </c>
      <c r="P34" s="70" t="str">
        <f>IFERROR(INDEX('3P'!O$5:O$56,MATCH(B34,'3P'!B$5:B$56,0)),"")</f>
        <v/>
      </c>
      <c r="Q34" s="54" t="str">
        <f>IFERROR(INDEX('3P'!P$5:P$56,MATCH(B34,'3P'!B$5:B$56,0)),"")</f>
        <v/>
      </c>
      <c r="R34" s="77" t="str">
        <f>IF(SUM(N34:O34:P34)=0,"",SUM(N34:O34:P34))</f>
        <v/>
      </c>
      <c r="S34" s="79" t="str">
        <f t="shared" si="0"/>
        <v/>
      </c>
      <c r="T34" s="54" t="str">
        <f t="shared" si="1"/>
        <v/>
      </c>
      <c r="U34" s="54" t="str">
        <f t="shared" si="2"/>
        <v/>
      </c>
      <c r="V34" s="50" t="str">
        <f>IFERROR(INDEX('1P'!P$5:P$42,MATCH(B34,'1P'!B$5:B$42,0)),"")</f>
        <v/>
      </c>
      <c r="W34" s="50" t="str">
        <f>IFERROR(INDEX('2P'!P$5:P$56,MATCH(B34,'2P'!B$5:B$56,0)),"")</f>
        <v/>
      </c>
      <c r="X34" s="50" t="str">
        <f>IFERROR(INDEX('3P'!P$5:P$56,MATCH(B34,'3P'!B$5:B$56,0)),"")</f>
        <v/>
      </c>
      <c r="Y34" s="50" t="str">
        <f>IFERROR(INDEX('1P'!Q$5:Q$42,MATCH(B34,'1P'!B$5:B$42,0)),"")</f>
        <v/>
      </c>
      <c r="Z34" s="50" t="str">
        <f>IFERROR(INDEX('2P'!Q$5:Q$56,MATCH(B34,'2P'!B$5:B$56,0)),"")</f>
        <v/>
      </c>
      <c r="AA34" s="50" t="str">
        <f>IFERROR(INDEX('3P'!Q$5:Q$56,MATCH(B34,'3P'!B$5:B$56,0)),"")</f>
        <v/>
      </c>
    </row>
    <row r="35" spans="1:27" ht="15.75" x14ac:dyDescent="0.25">
      <c r="A35" s="10">
        <v>31</v>
      </c>
      <c r="B35" s="9"/>
      <c r="C35" s="35"/>
      <c r="D35" s="59" t="str">
        <f>IFERROR(INDEX('1P'!G$5:G$42,MATCH(B35,'1P'!B$5:B$42,0)),"")</f>
        <v/>
      </c>
      <c r="E35" s="64" t="str">
        <f>IFERROR(INDEX('1P'!K$5:K$42,MATCH(B35,'1P'!B$5:B$42,0)),"")</f>
        <v/>
      </c>
      <c r="F35" s="65" t="str">
        <f>IFERROR(INDEX('1P'!O$5:O$42,MATCH(B35,'1P'!B$5:B$42,0)),"")</f>
        <v/>
      </c>
      <c r="G35" s="54" t="str">
        <f>IFERROR(INDEX('1P'!P$5:P$42,MATCH(B35,'1P'!B$5:B$42,0)),"")</f>
        <v/>
      </c>
      <c r="H35" s="54" t="str">
        <f>IF(SUM(D35:E35:F35)=0,"",SUM(D35:E35:F35))</f>
        <v/>
      </c>
      <c r="I35" s="66" t="str">
        <f>IFERROR(INDEX('2P'!G$5:G$56,MATCH(B35,'2P'!B$5:B$56,0)),"")</f>
        <v/>
      </c>
      <c r="J35" s="66" t="str">
        <f>IFERROR(INDEX('2P'!K$5:K$56,MATCH(B35,'2P'!B$5:B$56,0)),"")</f>
        <v/>
      </c>
      <c r="K35" s="67" t="str">
        <f>IFERROR(INDEX('2P'!O$5:O$56,MATCH(B35,'2P'!B$5:B$56,0)),"")</f>
        <v/>
      </c>
      <c r="L35" s="54" t="str">
        <f>IFERROR(INDEX('2P'!P$5:P$56,MATCH(B35,'2P'!B$5:B$56,0)),"")</f>
        <v/>
      </c>
      <c r="M35" s="54" t="str">
        <f>IF(SUM(I35:J35:K35)=0,"",SUM(I35:J35:K35))</f>
        <v/>
      </c>
      <c r="N35" s="68" t="str">
        <f>IFERROR(INDEX('3P'!G$5:G$56,MATCH(B35,'3P'!B$5:B$56,0)),"")</f>
        <v/>
      </c>
      <c r="O35" s="69" t="str">
        <f>IFERROR(INDEX('3P'!K$5:K$56,MATCH(B35,'3P'!B$5:B$56,0)),"")</f>
        <v/>
      </c>
      <c r="P35" s="70" t="str">
        <f>IFERROR(INDEX('3P'!O$5:O$56,MATCH(B35,'3P'!B$5:B$56,0)),"")</f>
        <v/>
      </c>
      <c r="Q35" s="54" t="str">
        <f>IFERROR(INDEX('3P'!P$5:P$56,MATCH(B35,'3P'!B$5:B$56,0)),"")</f>
        <v/>
      </c>
      <c r="R35" s="77" t="str">
        <f>IF(SUM(N35:O35:P35)=0,"",SUM(N35:O35:P35))</f>
        <v/>
      </c>
      <c r="S35" s="79" t="str">
        <f t="shared" si="0"/>
        <v/>
      </c>
      <c r="T35" s="54" t="str">
        <f t="shared" si="1"/>
        <v/>
      </c>
      <c r="U35" s="54" t="str">
        <f t="shared" si="2"/>
        <v/>
      </c>
      <c r="V35" s="50" t="str">
        <f>IFERROR(INDEX('1P'!P$5:P$42,MATCH(B35,'1P'!B$5:B$42,0)),"")</f>
        <v/>
      </c>
      <c r="W35" s="50" t="str">
        <f>IFERROR(INDEX('2P'!P$5:P$56,MATCH(B35,'2P'!B$5:B$56,0)),"")</f>
        <v/>
      </c>
      <c r="X35" s="50" t="str">
        <f>IFERROR(INDEX('3P'!P$5:P$56,MATCH(B35,'3P'!B$5:B$56,0)),"")</f>
        <v/>
      </c>
      <c r="Y35" s="50" t="str">
        <f>IFERROR(INDEX('1P'!Q$5:Q$42,MATCH(B35,'1P'!B$5:B$42,0)),"")</f>
        <v/>
      </c>
      <c r="Z35" s="50" t="str">
        <f>IFERROR(INDEX('2P'!Q$5:Q$56,MATCH(B35,'2P'!B$5:B$56,0)),"")</f>
        <v/>
      </c>
      <c r="AA35" s="50" t="str">
        <f>IFERROR(INDEX('3P'!Q$5:Q$56,MATCH(B35,'3P'!B$5:B$56,0)),"")</f>
        <v/>
      </c>
    </row>
    <row r="36" spans="1:27" ht="15.75" x14ac:dyDescent="0.25">
      <c r="A36" s="10">
        <v>32</v>
      </c>
      <c r="B36" s="9"/>
      <c r="C36" s="35"/>
      <c r="D36" s="59" t="str">
        <f>IFERROR(INDEX('1P'!G$5:G$42,MATCH(B36,'1P'!B$5:B$42,0)),"")</f>
        <v/>
      </c>
      <c r="E36" s="64" t="str">
        <f>IFERROR(INDEX('1P'!K$5:K$42,MATCH(B36,'1P'!B$5:B$42,0)),"")</f>
        <v/>
      </c>
      <c r="F36" s="65" t="str">
        <f>IFERROR(INDEX('1P'!O$5:O$42,MATCH(B36,'1P'!B$5:B$42,0)),"")</f>
        <v/>
      </c>
      <c r="G36" s="54" t="str">
        <f>IFERROR(INDEX('1P'!P$5:P$42,MATCH(B36,'1P'!B$5:B$42,0)),"")</f>
        <v/>
      </c>
      <c r="H36" s="54" t="str">
        <f>IF(SUM(D36:E36:F36)=0,"",SUM(D36:E36:F36))</f>
        <v/>
      </c>
      <c r="I36" s="66" t="str">
        <f>IFERROR(INDEX('2P'!G$5:G$56,MATCH(B36,'2P'!B$5:B$56,0)),"")</f>
        <v/>
      </c>
      <c r="J36" s="66" t="str">
        <f>IFERROR(INDEX('2P'!K$5:K$56,MATCH(B36,'2P'!B$5:B$56,0)),"")</f>
        <v/>
      </c>
      <c r="K36" s="67" t="str">
        <f>IFERROR(INDEX('2P'!O$5:O$56,MATCH(B36,'2P'!B$5:B$56,0)),"")</f>
        <v/>
      </c>
      <c r="L36" s="54" t="str">
        <f>IFERROR(INDEX('2P'!P$5:P$56,MATCH(B36,'2P'!B$5:B$56,0)),"")</f>
        <v/>
      </c>
      <c r="M36" s="54" t="str">
        <f>IF(SUM(I36:J36:K36)=0,"",SUM(I36:J36:K36))</f>
        <v/>
      </c>
      <c r="N36" s="68" t="str">
        <f>IFERROR(INDEX('3P'!G$5:G$56,MATCH(B36,'3P'!B$5:B$56,0)),"")</f>
        <v/>
      </c>
      <c r="O36" s="69" t="str">
        <f>IFERROR(INDEX('3P'!K$5:K$56,MATCH(B36,'3P'!B$5:B$56,0)),"")</f>
        <v/>
      </c>
      <c r="P36" s="70" t="str">
        <f>IFERROR(INDEX('3P'!O$5:O$56,MATCH(B36,'3P'!B$5:B$56,0)),"")</f>
        <v/>
      </c>
      <c r="Q36" s="54" t="str">
        <f>IFERROR(INDEX('3P'!P$5:P$56,MATCH(B36,'3P'!B$5:B$56,0)),"")</f>
        <v/>
      </c>
      <c r="R36" s="77" t="str">
        <f>IF(SUM(N36:O36:P36)=0,"",SUM(N36:O36:P36))</f>
        <v/>
      </c>
      <c r="S36" s="79" t="str">
        <f t="shared" si="0"/>
        <v/>
      </c>
      <c r="T36" s="54" t="str">
        <f t="shared" si="1"/>
        <v/>
      </c>
      <c r="U36" s="54" t="str">
        <f t="shared" si="2"/>
        <v/>
      </c>
      <c r="V36" s="50" t="str">
        <f>IFERROR(INDEX('1P'!P$5:P$42,MATCH(B36,'1P'!B$5:B$42,0)),"")</f>
        <v/>
      </c>
      <c r="W36" s="50" t="str">
        <f>IFERROR(INDEX('2P'!P$5:P$56,MATCH(B36,'2P'!B$5:B$56,0)),"")</f>
        <v/>
      </c>
      <c r="X36" s="50" t="str">
        <f>IFERROR(INDEX('3P'!P$5:P$56,MATCH(B36,'3P'!B$5:B$56,0)),"")</f>
        <v/>
      </c>
      <c r="Y36" s="50" t="str">
        <f>IFERROR(INDEX('1P'!Q$5:Q$42,MATCH(B36,'1P'!B$5:B$42,0)),"")</f>
        <v/>
      </c>
      <c r="Z36" s="50" t="str">
        <f>IFERROR(INDEX('2P'!Q$5:Q$56,MATCH(B36,'2P'!B$5:B$56,0)),"")</f>
        <v/>
      </c>
      <c r="AA36" s="50" t="str">
        <f>IFERROR(INDEX('3P'!Q$5:Q$56,MATCH(B36,'3P'!B$5:B$56,0)),"")</f>
        <v/>
      </c>
    </row>
    <row r="37" spans="1:27" ht="15.75" x14ac:dyDescent="0.25">
      <c r="A37" s="10">
        <v>33</v>
      </c>
      <c r="B37" s="9"/>
      <c r="C37" s="35"/>
      <c r="D37" s="59" t="str">
        <f>IFERROR(INDEX('1P'!G$5:G$42,MATCH(B37,'1P'!B$5:B$42,0)),"")</f>
        <v/>
      </c>
      <c r="E37" s="64" t="str">
        <f>IFERROR(INDEX('1P'!K$5:K$42,MATCH(B37,'1P'!B$5:B$42,0)),"")</f>
        <v/>
      </c>
      <c r="F37" s="65" t="str">
        <f>IFERROR(INDEX('1P'!O$5:O$42,MATCH(B37,'1P'!B$5:B$42,0)),"")</f>
        <v/>
      </c>
      <c r="G37" s="54" t="str">
        <f>IFERROR(INDEX('1P'!P$5:P$42,MATCH(B37,'1P'!B$5:B$42,0)),"")</f>
        <v/>
      </c>
      <c r="H37" s="54" t="str">
        <f>IF(SUM(D37:E37:F37)=0,"",SUM(D37:E37:F37))</f>
        <v/>
      </c>
      <c r="I37" s="66" t="str">
        <f>IFERROR(INDEX('2P'!G$5:G$56,MATCH(B37,'2P'!B$5:B$56,0)),"")</f>
        <v/>
      </c>
      <c r="J37" s="66" t="str">
        <f>IFERROR(INDEX('2P'!K$5:K$56,MATCH(B37,'2P'!B$5:B$56,0)),"")</f>
        <v/>
      </c>
      <c r="K37" s="67" t="str">
        <f>IFERROR(INDEX('2P'!O$5:O$56,MATCH(B37,'2P'!B$5:B$56,0)),"")</f>
        <v/>
      </c>
      <c r="L37" s="54" t="str">
        <f>IFERROR(INDEX('2P'!P$5:P$56,MATCH(B37,'2P'!B$5:B$56,0)),"")</f>
        <v/>
      </c>
      <c r="M37" s="54" t="str">
        <f>IF(SUM(I37:J37:K37)=0,"",SUM(I37:J37:K37))</f>
        <v/>
      </c>
      <c r="N37" s="68" t="str">
        <f>IFERROR(INDEX('3P'!G$5:G$56,MATCH(B37,'3P'!B$5:B$56,0)),"")</f>
        <v/>
      </c>
      <c r="O37" s="69" t="str">
        <f>IFERROR(INDEX('3P'!K$5:K$56,MATCH(B37,'3P'!B$5:B$56,0)),"")</f>
        <v/>
      </c>
      <c r="P37" s="70" t="str">
        <f>IFERROR(INDEX('3P'!O$5:O$56,MATCH(B37,'3P'!B$5:B$56,0)),"")</f>
        <v/>
      </c>
      <c r="Q37" s="54" t="str">
        <f>IFERROR(INDEX('3P'!P$5:P$56,MATCH(B37,'3P'!B$5:B$56,0)),"")</f>
        <v/>
      </c>
      <c r="R37" s="77" t="str">
        <f>IF(SUM(N37:O37:P37)=0,"",SUM(N37:O37:P37))</f>
        <v/>
      </c>
      <c r="S37" s="79" t="str">
        <f t="shared" ref="S37:S68" si="3">IFERROR(LARGE(V37:X37,1) + IF(COUNT(V37:X37)&gt;=2, LARGE(V37:X37,2), 0), "")</f>
        <v/>
      </c>
      <c r="T37" s="54" t="str">
        <f t="shared" ref="T37:T68" si="4">IFERROR(LARGE(Y37:AA37,1) + IF(COUNT(Y37:AA37)&gt;=2, LARGE(Y37:AA37,2), 0), "")</f>
        <v/>
      </c>
      <c r="U37" s="54" t="str">
        <f t="shared" ref="U37:U68" si="5">IF(T37="", "",RANK(T37,$T$5:$T$84)+SUMPRODUCT(($T$5:$T$84=T37)*(S37&lt;$S$5:$S$84)))</f>
        <v/>
      </c>
      <c r="V37" s="50" t="str">
        <f>IFERROR(INDEX('1P'!P$5:P$42,MATCH(B37,'1P'!B$5:B$42,0)),"")</f>
        <v/>
      </c>
      <c r="W37" s="50" t="str">
        <f>IFERROR(INDEX('2P'!P$5:P$56,MATCH(B37,'2P'!B$5:B$56,0)),"")</f>
        <v/>
      </c>
      <c r="X37" s="50" t="str">
        <f>IFERROR(INDEX('3P'!P$5:P$56,MATCH(B37,'3P'!B$5:B$56,0)),"")</f>
        <v/>
      </c>
      <c r="Y37" s="50" t="str">
        <f>IFERROR(INDEX('1P'!Q$5:Q$42,MATCH(B37,'1P'!B$5:B$42,0)),"")</f>
        <v/>
      </c>
      <c r="Z37" s="50" t="str">
        <f>IFERROR(INDEX('2P'!Q$5:Q$56,MATCH(B37,'2P'!B$5:B$56,0)),"")</f>
        <v/>
      </c>
      <c r="AA37" s="50" t="str">
        <f>IFERROR(INDEX('3P'!Q$5:Q$56,MATCH(B37,'3P'!B$5:B$56,0)),"")</f>
        <v/>
      </c>
    </row>
    <row r="38" spans="1:27" ht="15.75" x14ac:dyDescent="0.25">
      <c r="A38" s="10">
        <v>34</v>
      </c>
      <c r="B38" s="9"/>
      <c r="C38" s="35"/>
      <c r="D38" s="59" t="str">
        <f>IFERROR(INDEX('1P'!G$5:G$42,MATCH(B38,'1P'!B$5:B$42,0)),"")</f>
        <v/>
      </c>
      <c r="E38" s="64" t="str">
        <f>IFERROR(INDEX('1P'!K$5:K$42,MATCH(B38,'1P'!B$5:B$42,0)),"")</f>
        <v/>
      </c>
      <c r="F38" s="65" t="str">
        <f>IFERROR(INDEX('1P'!O$5:O$42,MATCH(B38,'1P'!B$5:B$42,0)),"")</f>
        <v/>
      </c>
      <c r="G38" s="54" t="str">
        <f>IFERROR(INDEX('1P'!P$5:P$42,MATCH(B38,'1P'!B$5:B$42,0)),"")</f>
        <v/>
      </c>
      <c r="H38" s="54" t="str">
        <f>IF(SUM(D38:E38:F38)=0,"",SUM(D38:E38:F38))</f>
        <v/>
      </c>
      <c r="I38" s="66" t="str">
        <f>IFERROR(INDEX('2P'!G$5:G$56,MATCH(B38,'2P'!B$5:B$56,0)),"")</f>
        <v/>
      </c>
      <c r="J38" s="66" t="str">
        <f>IFERROR(INDEX('2P'!K$5:K$56,MATCH(B38,'2P'!B$5:B$56,0)),"")</f>
        <v/>
      </c>
      <c r="K38" s="67" t="str">
        <f>IFERROR(INDEX('2P'!O$5:O$56,MATCH(B38,'2P'!B$5:B$56,0)),"")</f>
        <v/>
      </c>
      <c r="L38" s="54" t="str">
        <f>IFERROR(INDEX('2P'!P$5:P$56,MATCH(B38,'2P'!B$5:B$56,0)),"")</f>
        <v/>
      </c>
      <c r="M38" s="54" t="str">
        <f>IF(SUM(I38:J38:K38)=0,"",SUM(I38:J38:K38))</f>
        <v/>
      </c>
      <c r="N38" s="68" t="str">
        <f>IFERROR(INDEX('3P'!G$5:G$56,MATCH(B38,'3P'!B$5:B$56,0)),"")</f>
        <v/>
      </c>
      <c r="O38" s="69" t="str">
        <f>IFERROR(INDEX('3P'!K$5:K$56,MATCH(B38,'3P'!B$5:B$56,0)),"")</f>
        <v/>
      </c>
      <c r="P38" s="70" t="str">
        <f>IFERROR(INDEX('3P'!O$5:O$56,MATCH(B38,'3P'!B$5:B$56,0)),"")</f>
        <v/>
      </c>
      <c r="Q38" s="54" t="str">
        <f>IFERROR(INDEX('3P'!P$5:P$56,MATCH(B38,'3P'!B$5:B$56,0)),"")</f>
        <v/>
      </c>
      <c r="R38" s="77" t="str">
        <f>IF(SUM(N38:O38:P38)=0,"",SUM(N38:O38:P38))</f>
        <v/>
      </c>
      <c r="S38" s="79" t="str">
        <f t="shared" si="3"/>
        <v/>
      </c>
      <c r="T38" s="54" t="str">
        <f t="shared" si="4"/>
        <v/>
      </c>
      <c r="U38" s="54" t="str">
        <f t="shared" si="5"/>
        <v/>
      </c>
      <c r="V38" s="50" t="str">
        <f>IFERROR(INDEX('1P'!P$5:P$42,MATCH(B38,'1P'!B$5:B$42,0)),"")</f>
        <v/>
      </c>
      <c r="W38" s="50" t="str">
        <f>IFERROR(INDEX('2P'!P$5:P$56,MATCH(B38,'2P'!B$5:B$56,0)),"")</f>
        <v/>
      </c>
      <c r="X38" s="50" t="str">
        <f>IFERROR(INDEX('3P'!P$5:P$56,MATCH(B38,'3P'!B$5:B$56,0)),"")</f>
        <v/>
      </c>
      <c r="Y38" s="50" t="str">
        <f>IFERROR(INDEX('1P'!Q$5:Q$42,MATCH(B38,'1P'!B$5:B$42,0)),"")</f>
        <v/>
      </c>
      <c r="Z38" s="50" t="str">
        <f>IFERROR(INDEX('2P'!Q$5:Q$56,MATCH(B38,'2P'!B$5:B$56,0)),"")</f>
        <v/>
      </c>
      <c r="AA38" s="50" t="str">
        <f>IFERROR(INDEX('3P'!Q$5:Q$56,MATCH(B38,'3P'!B$5:B$56,0)),"")</f>
        <v/>
      </c>
    </row>
    <row r="39" spans="1:27" ht="15.75" x14ac:dyDescent="0.25">
      <c r="A39" s="10">
        <v>35</v>
      </c>
      <c r="B39" s="9"/>
      <c r="C39" s="35"/>
      <c r="D39" s="59" t="str">
        <f>IFERROR(INDEX('1P'!G$5:G$42,MATCH(B39,'1P'!B$5:B$42,0)),"")</f>
        <v/>
      </c>
      <c r="E39" s="64" t="str">
        <f>IFERROR(INDEX('1P'!K$5:K$42,MATCH(B39,'1P'!B$5:B$42,0)),"")</f>
        <v/>
      </c>
      <c r="F39" s="65" t="str">
        <f>IFERROR(INDEX('1P'!O$5:O$42,MATCH(B39,'1P'!B$5:B$42,0)),"")</f>
        <v/>
      </c>
      <c r="G39" s="54" t="str">
        <f>IFERROR(INDEX('1P'!P$5:P$42,MATCH(B39,'1P'!B$5:B$42,0)),"")</f>
        <v/>
      </c>
      <c r="H39" s="54" t="str">
        <f>IF(SUM(D39:E39:F39)=0,"",SUM(D39:E39:F39))</f>
        <v/>
      </c>
      <c r="I39" s="66" t="str">
        <f>IFERROR(INDEX('2P'!G$5:G$56,MATCH(B39,'2P'!B$5:B$56,0)),"")</f>
        <v/>
      </c>
      <c r="J39" s="66" t="str">
        <f>IFERROR(INDEX('2P'!K$5:K$56,MATCH(B39,'2P'!B$5:B$56,0)),"")</f>
        <v/>
      </c>
      <c r="K39" s="67" t="str">
        <f>IFERROR(INDEX('2P'!O$5:O$56,MATCH(B39,'2P'!B$5:B$56,0)),"")</f>
        <v/>
      </c>
      <c r="L39" s="54" t="str">
        <f>IFERROR(INDEX('2P'!P$5:P$56,MATCH(B39,'2P'!B$5:B$56,0)),"")</f>
        <v/>
      </c>
      <c r="M39" s="54" t="str">
        <f>IF(SUM(I39:J39:K39)=0,"",SUM(I39:J39:K39))</f>
        <v/>
      </c>
      <c r="N39" s="68" t="str">
        <f>IFERROR(INDEX('3P'!G$5:G$56,MATCH(B39,'3P'!B$5:B$56,0)),"")</f>
        <v/>
      </c>
      <c r="O39" s="69" t="str">
        <f>IFERROR(INDEX('3P'!K$5:K$56,MATCH(B39,'3P'!B$5:B$56,0)),"")</f>
        <v/>
      </c>
      <c r="P39" s="70" t="str">
        <f>IFERROR(INDEX('3P'!O$5:O$56,MATCH(B39,'3P'!B$5:B$56,0)),"")</f>
        <v/>
      </c>
      <c r="Q39" s="54" t="str">
        <f>IFERROR(INDEX('3P'!P$5:P$56,MATCH(B39,'3P'!B$5:B$56,0)),"")</f>
        <v/>
      </c>
      <c r="R39" s="77" t="str">
        <f>IF(SUM(N39:O39:P39)=0,"",SUM(N39:O39:P39))</f>
        <v/>
      </c>
      <c r="S39" s="79" t="str">
        <f t="shared" si="3"/>
        <v/>
      </c>
      <c r="T39" s="54" t="str">
        <f t="shared" si="4"/>
        <v/>
      </c>
      <c r="U39" s="54" t="str">
        <f t="shared" si="5"/>
        <v/>
      </c>
      <c r="V39" s="50" t="str">
        <f>IFERROR(INDEX('1P'!P$5:P$42,MATCH(B39,'1P'!B$5:B$42,0)),"")</f>
        <v/>
      </c>
      <c r="W39" s="50" t="str">
        <f>IFERROR(INDEX('2P'!P$5:P$56,MATCH(B39,'2P'!B$5:B$56,0)),"")</f>
        <v/>
      </c>
      <c r="X39" s="50" t="str">
        <f>IFERROR(INDEX('3P'!P$5:P$56,MATCH(B39,'3P'!B$5:B$56,0)),"")</f>
        <v/>
      </c>
      <c r="Y39" s="50" t="str">
        <f>IFERROR(INDEX('1P'!Q$5:Q$42,MATCH(B39,'1P'!B$5:B$42,0)),"")</f>
        <v/>
      </c>
      <c r="Z39" s="50" t="str">
        <f>IFERROR(INDEX('2P'!Q$5:Q$56,MATCH(B39,'2P'!B$5:B$56,0)),"")</f>
        <v/>
      </c>
      <c r="AA39" s="50" t="str">
        <f>IFERROR(INDEX('3P'!Q$5:Q$56,MATCH(B39,'3P'!B$5:B$56,0)),"")</f>
        <v/>
      </c>
    </row>
    <row r="40" spans="1:27" ht="15.75" x14ac:dyDescent="0.25">
      <c r="A40" s="10">
        <v>36</v>
      </c>
      <c r="B40" s="9"/>
      <c r="C40" s="35"/>
      <c r="D40" s="59" t="str">
        <f>IFERROR(INDEX('1P'!G$5:G$42,MATCH(B40,'1P'!B$5:B$42,0)),"")</f>
        <v/>
      </c>
      <c r="E40" s="64" t="str">
        <f>IFERROR(INDEX('1P'!K$5:K$42,MATCH(B40,'1P'!B$5:B$42,0)),"")</f>
        <v/>
      </c>
      <c r="F40" s="65" t="str">
        <f>IFERROR(INDEX('1P'!O$5:O$42,MATCH(B40,'1P'!B$5:B$42,0)),"")</f>
        <v/>
      </c>
      <c r="G40" s="54" t="str">
        <f>IFERROR(INDEX('1P'!P$5:P$42,MATCH(B40,'1P'!B$5:B$42,0)),"")</f>
        <v/>
      </c>
      <c r="H40" s="54" t="str">
        <f>IF(SUM(D40:E40:F40)=0,"",SUM(D40:E40:F40))</f>
        <v/>
      </c>
      <c r="I40" s="66" t="str">
        <f>IFERROR(INDEX('2P'!G$5:G$56,MATCH(B40,'2P'!B$5:B$56,0)),"")</f>
        <v/>
      </c>
      <c r="J40" s="66" t="str">
        <f>IFERROR(INDEX('2P'!K$5:K$56,MATCH(B40,'2P'!B$5:B$56,0)),"")</f>
        <v/>
      </c>
      <c r="K40" s="67" t="str">
        <f>IFERROR(INDEX('2P'!O$5:O$56,MATCH(B40,'2P'!B$5:B$56,0)),"")</f>
        <v/>
      </c>
      <c r="L40" s="54" t="str">
        <f>IFERROR(INDEX('2P'!P$5:P$56,MATCH(B40,'2P'!B$5:B$56,0)),"")</f>
        <v/>
      </c>
      <c r="M40" s="54" t="str">
        <f>IF(SUM(I40:J40:K40)=0,"",SUM(I40:J40:K40))</f>
        <v/>
      </c>
      <c r="N40" s="68" t="str">
        <f>IFERROR(INDEX('3P'!G$5:G$56,MATCH(B40,'3P'!B$5:B$56,0)),"")</f>
        <v/>
      </c>
      <c r="O40" s="69" t="str">
        <f>IFERROR(INDEX('3P'!K$5:K$56,MATCH(B40,'3P'!B$5:B$56,0)),"")</f>
        <v/>
      </c>
      <c r="P40" s="70" t="str">
        <f>IFERROR(INDEX('3P'!O$5:O$56,MATCH(B40,'3P'!B$5:B$56,0)),"")</f>
        <v/>
      </c>
      <c r="Q40" s="54" t="str">
        <f>IFERROR(INDEX('3P'!P$5:P$56,MATCH(B40,'3P'!B$5:B$56,0)),"")</f>
        <v/>
      </c>
      <c r="R40" s="77" t="str">
        <f>IF(SUM(N40:O40:P40)=0,"",SUM(N40:O40:P40))</f>
        <v/>
      </c>
      <c r="S40" s="79" t="str">
        <f t="shared" si="3"/>
        <v/>
      </c>
      <c r="T40" s="54" t="str">
        <f t="shared" si="4"/>
        <v/>
      </c>
      <c r="U40" s="54" t="str">
        <f t="shared" si="5"/>
        <v/>
      </c>
      <c r="V40" s="50" t="str">
        <f>IFERROR(INDEX('1P'!P$5:P$42,MATCH(B40,'1P'!B$5:B$42,0)),"")</f>
        <v/>
      </c>
      <c r="W40" s="50" t="str">
        <f>IFERROR(INDEX('2P'!P$5:P$56,MATCH(B40,'2P'!B$5:B$56,0)),"")</f>
        <v/>
      </c>
      <c r="X40" s="50" t="str">
        <f>IFERROR(INDEX('3P'!P$5:P$56,MATCH(B40,'3P'!B$5:B$56,0)),"")</f>
        <v/>
      </c>
      <c r="Y40" s="50" t="str">
        <f>IFERROR(INDEX('1P'!Q$5:Q$42,MATCH(B40,'1P'!B$5:B$42,0)),"")</f>
        <v/>
      </c>
      <c r="Z40" s="50" t="str">
        <f>IFERROR(INDEX('2P'!Q$5:Q$56,MATCH(B40,'2P'!B$5:B$56,0)),"")</f>
        <v/>
      </c>
      <c r="AA40" s="50" t="str">
        <f>IFERROR(INDEX('3P'!Q$5:Q$56,MATCH(B40,'3P'!B$5:B$56,0)),"")</f>
        <v/>
      </c>
    </row>
    <row r="41" spans="1:27" ht="15.75" x14ac:dyDescent="0.25">
      <c r="A41" s="10">
        <v>37</v>
      </c>
      <c r="B41" s="9"/>
      <c r="C41" s="35"/>
      <c r="D41" s="59" t="str">
        <f>IFERROR(INDEX('1P'!G$5:G$42,MATCH(B41,'1P'!B$5:B$42,0)),"")</f>
        <v/>
      </c>
      <c r="E41" s="64" t="str">
        <f>IFERROR(INDEX('1P'!K$5:K$42,MATCH(B41,'1P'!B$5:B$42,0)),"")</f>
        <v/>
      </c>
      <c r="F41" s="65" t="str">
        <f>IFERROR(INDEX('1P'!O$5:O$42,MATCH(B41,'1P'!B$5:B$42,0)),"")</f>
        <v/>
      </c>
      <c r="G41" s="54" t="str">
        <f>IFERROR(INDEX('1P'!P$5:P$42,MATCH(B41,'1P'!B$5:B$42,0)),"")</f>
        <v/>
      </c>
      <c r="H41" s="54" t="str">
        <f>IF(SUM(D41:E41:F41)=0,"",SUM(D41:E41:F41))</f>
        <v/>
      </c>
      <c r="I41" s="66" t="str">
        <f>IFERROR(INDEX('2P'!G$5:G$56,MATCH(B41,'2P'!B$5:B$56,0)),"")</f>
        <v/>
      </c>
      <c r="J41" s="66" t="str">
        <f>IFERROR(INDEX('2P'!K$5:K$56,MATCH(B41,'2P'!B$5:B$56,0)),"")</f>
        <v/>
      </c>
      <c r="K41" s="67" t="str">
        <f>IFERROR(INDEX('2P'!O$5:O$56,MATCH(B41,'2P'!B$5:B$56,0)),"")</f>
        <v/>
      </c>
      <c r="L41" s="54" t="str">
        <f>IFERROR(INDEX('2P'!P$5:P$56,MATCH(B41,'2P'!B$5:B$56,0)),"")</f>
        <v/>
      </c>
      <c r="M41" s="54" t="str">
        <f>IF(SUM(I41:J41:K41)=0,"",SUM(I41:J41:K41))</f>
        <v/>
      </c>
      <c r="N41" s="68" t="str">
        <f>IFERROR(INDEX('3P'!G$5:G$56,MATCH(B41,'3P'!B$5:B$56,0)),"")</f>
        <v/>
      </c>
      <c r="O41" s="69" t="str">
        <f>IFERROR(INDEX('3P'!K$5:K$56,MATCH(B41,'3P'!B$5:B$56,0)),"")</f>
        <v/>
      </c>
      <c r="P41" s="70" t="str">
        <f>IFERROR(INDEX('3P'!O$5:O$56,MATCH(B41,'3P'!B$5:B$56,0)),"")</f>
        <v/>
      </c>
      <c r="Q41" s="54" t="str">
        <f>IFERROR(INDEX('3P'!P$5:P$56,MATCH(B41,'3P'!B$5:B$56,0)),"")</f>
        <v/>
      </c>
      <c r="R41" s="77" t="str">
        <f>IF(SUM(N41:O41:P41)=0,"",SUM(N41:O41:P41))</f>
        <v/>
      </c>
      <c r="S41" s="79" t="str">
        <f t="shared" si="3"/>
        <v/>
      </c>
      <c r="T41" s="54" t="str">
        <f t="shared" si="4"/>
        <v/>
      </c>
      <c r="U41" s="54" t="str">
        <f t="shared" si="5"/>
        <v/>
      </c>
      <c r="V41" s="50" t="str">
        <f>IFERROR(INDEX('1P'!P$5:P$42,MATCH(B41,'1P'!B$5:B$42,0)),"")</f>
        <v/>
      </c>
      <c r="W41" s="50" t="str">
        <f>IFERROR(INDEX('2P'!P$5:P$56,MATCH(B41,'2P'!B$5:B$56,0)),"")</f>
        <v/>
      </c>
      <c r="X41" s="50" t="str">
        <f>IFERROR(INDEX('3P'!P$5:P$56,MATCH(B41,'3P'!B$5:B$56,0)),"")</f>
        <v/>
      </c>
      <c r="Y41" s="50" t="str">
        <f>IFERROR(INDEX('1P'!Q$5:Q$42,MATCH(B41,'1P'!B$5:B$42,0)),"")</f>
        <v/>
      </c>
      <c r="Z41" s="50" t="str">
        <f>IFERROR(INDEX('2P'!Q$5:Q$56,MATCH(B41,'2P'!B$5:B$56,0)),"")</f>
        <v/>
      </c>
      <c r="AA41" s="50" t="str">
        <f>IFERROR(INDEX('3P'!Q$5:Q$56,MATCH(B41,'3P'!B$5:B$56,0)),"")</f>
        <v/>
      </c>
    </row>
    <row r="42" spans="1:27" ht="15.75" x14ac:dyDescent="0.25">
      <c r="A42" s="10">
        <v>38</v>
      </c>
      <c r="B42" s="9"/>
      <c r="C42" s="35"/>
      <c r="D42" s="59" t="str">
        <f>IFERROR(INDEX('1P'!G$5:G$42,MATCH(B42,'1P'!B$5:B$42,0)),"")</f>
        <v/>
      </c>
      <c r="E42" s="64" t="str">
        <f>IFERROR(INDEX('1P'!K$5:K$42,MATCH(B42,'1P'!B$5:B$42,0)),"")</f>
        <v/>
      </c>
      <c r="F42" s="65" t="str">
        <f>IFERROR(INDEX('1P'!O$5:O$42,MATCH(B42,'1P'!B$5:B$42,0)),"")</f>
        <v/>
      </c>
      <c r="G42" s="54" t="str">
        <f>IFERROR(INDEX('1P'!P$5:P$42,MATCH(B42,'1P'!B$5:B$42,0)),"")</f>
        <v/>
      </c>
      <c r="H42" s="54" t="str">
        <f>IF(SUM(D42:E42:F42)=0,"",SUM(D42:E42:F42))</f>
        <v/>
      </c>
      <c r="I42" s="66" t="str">
        <f>IFERROR(INDEX('2P'!G$5:G$56,MATCH(B42,'2P'!B$5:B$56,0)),"")</f>
        <v/>
      </c>
      <c r="J42" s="66" t="str">
        <f>IFERROR(INDEX('2P'!K$5:K$56,MATCH(B42,'2P'!B$5:B$56,0)),"")</f>
        <v/>
      </c>
      <c r="K42" s="67" t="str">
        <f>IFERROR(INDEX('2P'!O$5:O$56,MATCH(B42,'2P'!B$5:B$56,0)),"")</f>
        <v/>
      </c>
      <c r="L42" s="54" t="str">
        <f>IFERROR(INDEX('2P'!P$5:P$56,MATCH(B42,'2P'!B$5:B$56,0)),"")</f>
        <v/>
      </c>
      <c r="M42" s="54" t="str">
        <f>IF(SUM(I42:J42:K42)=0,"",SUM(I42:J42:K42))</f>
        <v/>
      </c>
      <c r="N42" s="68" t="str">
        <f>IFERROR(INDEX('3P'!G$5:G$56,MATCH(B42,'3P'!B$5:B$56,0)),"")</f>
        <v/>
      </c>
      <c r="O42" s="69" t="str">
        <f>IFERROR(INDEX('3P'!K$5:K$56,MATCH(B42,'3P'!B$5:B$56,0)),"")</f>
        <v/>
      </c>
      <c r="P42" s="70" t="str">
        <f>IFERROR(INDEX('3P'!O$5:O$56,MATCH(B42,'3P'!B$5:B$56,0)),"")</f>
        <v/>
      </c>
      <c r="Q42" s="54" t="str">
        <f>IFERROR(INDEX('3P'!P$5:P$56,MATCH(B42,'3P'!B$5:B$56,0)),"")</f>
        <v/>
      </c>
      <c r="R42" s="77" t="str">
        <f>IF(SUM(N42:O42:P42)=0,"",SUM(N42:O42:P42))</f>
        <v/>
      </c>
      <c r="S42" s="79" t="str">
        <f t="shared" si="3"/>
        <v/>
      </c>
      <c r="T42" s="54" t="str">
        <f t="shared" si="4"/>
        <v/>
      </c>
      <c r="U42" s="54" t="str">
        <f t="shared" si="5"/>
        <v/>
      </c>
      <c r="V42" s="50" t="str">
        <f>IFERROR(INDEX('1P'!P$5:P$42,MATCH(B42,'1P'!B$5:B$42,0)),"")</f>
        <v/>
      </c>
      <c r="W42" s="50" t="str">
        <f>IFERROR(INDEX('2P'!P$5:P$56,MATCH(B42,'2P'!B$5:B$56,0)),"")</f>
        <v/>
      </c>
      <c r="X42" s="50" t="str">
        <f>IFERROR(INDEX('3P'!P$5:P$56,MATCH(B42,'3P'!B$5:B$56,0)),"")</f>
        <v/>
      </c>
      <c r="Y42" s="50" t="str">
        <f>IFERROR(INDEX('1P'!Q$5:Q$42,MATCH(B42,'1P'!B$5:B$42,0)),"")</f>
        <v/>
      </c>
      <c r="Z42" s="50" t="str">
        <f>IFERROR(INDEX('2P'!Q$5:Q$56,MATCH(B42,'2P'!B$5:B$56,0)),"")</f>
        <v/>
      </c>
      <c r="AA42" s="50" t="str">
        <f>IFERROR(INDEX('3P'!Q$5:Q$56,MATCH(B42,'3P'!B$5:B$56,0)),"")</f>
        <v/>
      </c>
    </row>
    <row r="43" spans="1:27" ht="15.75" x14ac:dyDescent="0.25">
      <c r="A43" s="10">
        <v>39</v>
      </c>
      <c r="B43" s="9"/>
      <c r="C43" s="35"/>
      <c r="D43" s="59" t="str">
        <f>IFERROR(INDEX('1P'!G$5:G$42,MATCH(B43,'1P'!B$5:B$42,0)),"")</f>
        <v/>
      </c>
      <c r="E43" s="64" t="str">
        <f>IFERROR(INDEX('1P'!K$5:K$42,MATCH(B43,'1P'!B$5:B$42,0)),"")</f>
        <v/>
      </c>
      <c r="F43" s="65" t="str">
        <f>IFERROR(INDEX('1P'!O$5:O$42,MATCH(B43,'1P'!B$5:B$42,0)),"")</f>
        <v/>
      </c>
      <c r="G43" s="54" t="str">
        <f>IFERROR(INDEX('1P'!P$5:P$42,MATCH(B43,'1P'!B$5:B$42,0)),"")</f>
        <v/>
      </c>
      <c r="H43" s="54" t="str">
        <f>IF(SUM(D43:E43:F43)=0,"",SUM(D43:E43:F43))</f>
        <v/>
      </c>
      <c r="I43" s="66" t="str">
        <f>IFERROR(INDEX('2P'!G$5:G$56,MATCH(B43,'2P'!B$5:B$56,0)),"")</f>
        <v/>
      </c>
      <c r="J43" s="66" t="str">
        <f>IFERROR(INDEX('2P'!K$5:K$56,MATCH(B43,'2P'!B$5:B$56,0)),"")</f>
        <v/>
      </c>
      <c r="K43" s="67" t="str">
        <f>IFERROR(INDEX('2P'!O$5:O$56,MATCH(B43,'2P'!B$5:B$56,0)),"")</f>
        <v/>
      </c>
      <c r="L43" s="54" t="str">
        <f>IFERROR(INDEX('2P'!P$5:P$56,MATCH(B43,'2P'!B$5:B$56,0)),"")</f>
        <v/>
      </c>
      <c r="M43" s="54" t="str">
        <f>IF(SUM(I43:J43:K43)=0,"",SUM(I43:J43:K43))</f>
        <v/>
      </c>
      <c r="N43" s="68" t="str">
        <f>IFERROR(INDEX('3P'!G$5:G$56,MATCH(B43,'3P'!B$5:B$56,0)),"")</f>
        <v/>
      </c>
      <c r="O43" s="69" t="str">
        <f>IFERROR(INDEX('3P'!K$5:K$56,MATCH(B43,'3P'!B$5:B$56,0)),"")</f>
        <v/>
      </c>
      <c r="P43" s="70" t="str">
        <f>IFERROR(INDEX('3P'!O$5:O$56,MATCH(B43,'3P'!B$5:B$56,0)),"")</f>
        <v/>
      </c>
      <c r="Q43" s="54" t="str">
        <f>IFERROR(INDEX('3P'!P$5:P$56,MATCH(B43,'3P'!B$5:B$56,0)),"")</f>
        <v/>
      </c>
      <c r="R43" s="77" t="str">
        <f>IF(SUM(N43:O43:P43)=0,"",SUM(N43:O43:P43))</f>
        <v/>
      </c>
      <c r="S43" s="79" t="str">
        <f t="shared" si="3"/>
        <v/>
      </c>
      <c r="T43" s="54" t="str">
        <f t="shared" si="4"/>
        <v/>
      </c>
      <c r="U43" s="54" t="str">
        <f t="shared" si="5"/>
        <v/>
      </c>
      <c r="V43" s="50" t="str">
        <f>IFERROR(INDEX('1P'!P$5:P$42,MATCH(B43,'1P'!B$5:B$42,0)),"")</f>
        <v/>
      </c>
      <c r="W43" s="50" t="str">
        <f>IFERROR(INDEX('2P'!P$5:P$56,MATCH(B43,'2P'!B$5:B$56,0)),"")</f>
        <v/>
      </c>
      <c r="X43" s="50" t="str">
        <f>IFERROR(INDEX('3P'!P$5:P$56,MATCH(B43,'3P'!B$5:B$56,0)),"")</f>
        <v/>
      </c>
      <c r="Y43" s="50" t="str">
        <f>IFERROR(INDEX('1P'!Q$5:Q$42,MATCH(B43,'1P'!B$5:B$42,0)),"")</f>
        <v/>
      </c>
      <c r="Z43" s="50" t="str">
        <f>IFERROR(INDEX('2P'!Q$5:Q$56,MATCH(B43,'2P'!B$5:B$56,0)),"")</f>
        <v/>
      </c>
      <c r="AA43" s="50" t="str">
        <f>IFERROR(INDEX('3P'!Q$5:Q$56,MATCH(B43,'3P'!B$5:B$56,0)),"")</f>
        <v/>
      </c>
    </row>
    <row r="44" spans="1:27" ht="15.75" x14ac:dyDescent="0.25">
      <c r="A44" s="10">
        <v>40</v>
      </c>
      <c r="B44" s="9"/>
      <c r="C44" s="35"/>
      <c r="D44" s="59" t="str">
        <f>IFERROR(INDEX('1P'!G$5:G$42,MATCH(B44,'1P'!B$5:B$42,0)),"")</f>
        <v/>
      </c>
      <c r="E44" s="64" t="str">
        <f>IFERROR(INDEX('1P'!K$5:K$42,MATCH(B44,'1P'!B$5:B$42,0)),"")</f>
        <v/>
      </c>
      <c r="F44" s="65" t="str">
        <f>IFERROR(INDEX('1P'!O$5:O$42,MATCH(B44,'1P'!B$5:B$42,0)),"")</f>
        <v/>
      </c>
      <c r="G44" s="54" t="str">
        <f>IFERROR(INDEX('1P'!P$5:P$42,MATCH(B44,'1P'!B$5:B$42,0)),"")</f>
        <v/>
      </c>
      <c r="H44" s="54" t="str">
        <f>IF(SUM(D44:E44:F44)=0,"",SUM(D44:E44:F44))</f>
        <v/>
      </c>
      <c r="I44" s="66" t="str">
        <f>IFERROR(INDEX('2P'!G$5:G$56,MATCH(B44,'2P'!B$5:B$56,0)),"")</f>
        <v/>
      </c>
      <c r="J44" s="66" t="str">
        <f>IFERROR(INDEX('2P'!K$5:K$56,MATCH(B44,'2P'!B$5:B$56,0)),"")</f>
        <v/>
      </c>
      <c r="K44" s="67" t="str">
        <f>IFERROR(INDEX('2P'!O$5:O$56,MATCH(B44,'2P'!B$5:B$56,0)),"")</f>
        <v/>
      </c>
      <c r="L44" s="54" t="str">
        <f>IFERROR(INDEX('2P'!P$5:P$56,MATCH(B44,'2P'!B$5:B$56,0)),"")</f>
        <v/>
      </c>
      <c r="M44" s="54" t="str">
        <f>IF(SUM(I44:J44:K44)=0,"",SUM(I44:J44:K44))</f>
        <v/>
      </c>
      <c r="N44" s="68" t="str">
        <f>IFERROR(INDEX('3P'!G$5:G$56,MATCH(B44,'3P'!B$5:B$56,0)),"")</f>
        <v/>
      </c>
      <c r="O44" s="69" t="str">
        <f>IFERROR(INDEX('3P'!K$5:K$56,MATCH(B44,'3P'!B$5:B$56,0)),"")</f>
        <v/>
      </c>
      <c r="P44" s="70" t="str">
        <f>IFERROR(INDEX('3P'!O$5:O$56,MATCH(B44,'3P'!B$5:B$56,0)),"")</f>
        <v/>
      </c>
      <c r="Q44" s="54" t="str">
        <f>IFERROR(INDEX('3P'!P$5:P$56,MATCH(B44,'3P'!B$5:B$56,0)),"")</f>
        <v/>
      </c>
      <c r="R44" s="77" t="str">
        <f>IF(SUM(N44:O44:P44)=0,"",SUM(N44:O44:P44))</f>
        <v/>
      </c>
      <c r="S44" s="79" t="str">
        <f t="shared" si="3"/>
        <v/>
      </c>
      <c r="T44" s="54" t="str">
        <f t="shared" si="4"/>
        <v/>
      </c>
      <c r="U44" s="54" t="str">
        <f t="shared" si="5"/>
        <v/>
      </c>
      <c r="V44" s="50" t="str">
        <f>IFERROR(INDEX('1P'!P$5:P$42,MATCH(B44,'1P'!B$5:B$42,0)),"")</f>
        <v/>
      </c>
      <c r="W44" s="50" t="str">
        <f>IFERROR(INDEX('2P'!P$5:P$56,MATCH(B44,'2P'!B$5:B$56,0)),"")</f>
        <v/>
      </c>
      <c r="X44" s="50" t="str">
        <f>IFERROR(INDEX('3P'!P$5:P$56,MATCH(B44,'3P'!B$5:B$56,0)),"")</f>
        <v/>
      </c>
      <c r="Y44" s="50" t="str">
        <f>IFERROR(INDEX('1P'!Q$5:Q$42,MATCH(B44,'1P'!B$5:B$42,0)),"")</f>
        <v/>
      </c>
      <c r="Z44" s="50" t="str">
        <f>IFERROR(INDEX('2P'!Q$5:Q$56,MATCH(B44,'2P'!B$5:B$56,0)),"")</f>
        <v/>
      </c>
      <c r="AA44" s="50" t="str">
        <f>IFERROR(INDEX('3P'!Q$5:Q$56,MATCH(B44,'3P'!B$5:B$56,0)),"")</f>
        <v/>
      </c>
    </row>
    <row r="45" spans="1:27" ht="15.75" x14ac:dyDescent="0.25">
      <c r="A45" s="10">
        <v>41</v>
      </c>
      <c r="B45" s="9"/>
      <c r="C45" s="35"/>
      <c r="D45" s="59" t="str">
        <f>IFERROR(INDEX('1P'!G$5:G$42,MATCH(B45,'1P'!B$5:B$42,0)),"")</f>
        <v/>
      </c>
      <c r="E45" s="64" t="str">
        <f>IFERROR(INDEX('1P'!K$5:K$42,MATCH(B45,'1P'!B$5:B$42,0)),"")</f>
        <v/>
      </c>
      <c r="F45" s="65" t="str">
        <f>IFERROR(INDEX('1P'!O$5:O$42,MATCH(B45,'1P'!B$5:B$42,0)),"")</f>
        <v/>
      </c>
      <c r="G45" s="54" t="str">
        <f>IFERROR(INDEX('1P'!P$5:P$42,MATCH(B45,'1P'!B$5:B$42,0)),"")</f>
        <v/>
      </c>
      <c r="H45" s="54" t="str">
        <f>IF(SUM(D45:E45:F45)=0,"",SUM(D45:E45:F45))</f>
        <v/>
      </c>
      <c r="I45" s="66" t="str">
        <f>IFERROR(INDEX('2P'!G$5:G$56,MATCH(B45,'2P'!B$5:B$56,0)),"")</f>
        <v/>
      </c>
      <c r="J45" s="66" t="str">
        <f>IFERROR(INDEX('2P'!K$5:K$56,MATCH(B45,'2P'!B$5:B$56,0)),"")</f>
        <v/>
      </c>
      <c r="K45" s="67" t="str">
        <f>IFERROR(INDEX('2P'!O$5:O$56,MATCH(B45,'2P'!B$5:B$56,0)),"")</f>
        <v/>
      </c>
      <c r="L45" s="54" t="str">
        <f>IFERROR(INDEX('2P'!P$5:P$56,MATCH(B45,'2P'!B$5:B$56,0)),"")</f>
        <v/>
      </c>
      <c r="M45" s="54" t="str">
        <f>IF(SUM(I45:J45:K45)=0,"",SUM(I45:J45:K45))</f>
        <v/>
      </c>
      <c r="N45" s="68" t="str">
        <f>IFERROR(INDEX('3P'!G$5:G$56,MATCH(B45,'3P'!B$5:B$56,0)),"")</f>
        <v/>
      </c>
      <c r="O45" s="69" t="str">
        <f>IFERROR(INDEX('3P'!K$5:K$56,MATCH(B45,'3P'!B$5:B$56,0)),"")</f>
        <v/>
      </c>
      <c r="P45" s="70" t="str">
        <f>IFERROR(INDEX('3P'!O$5:O$56,MATCH(B45,'3P'!B$5:B$56,0)),"")</f>
        <v/>
      </c>
      <c r="Q45" s="54" t="str">
        <f>IFERROR(INDEX('3P'!P$5:P$56,MATCH(B45,'3P'!B$5:B$56,0)),"")</f>
        <v/>
      </c>
      <c r="R45" s="77" t="str">
        <f>IF(SUM(N45:O45:P45)=0,"",SUM(N45:O45:P45))</f>
        <v/>
      </c>
      <c r="S45" s="79" t="str">
        <f t="shared" si="3"/>
        <v/>
      </c>
      <c r="T45" s="54" t="str">
        <f t="shared" si="4"/>
        <v/>
      </c>
      <c r="U45" s="54" t="str">
        <f t="shared" si="5"/>
        <v/>
      </c>
      <c r="V45" s="50" t="str">
        <f>IFERROR(INDEX('1P'!P$5:P$42,MATCH(B45,'1P'!B$5:B$42,0)),"")</f>
        <v/>
      </c>
      <c r="W45" s="50" t="str">
        <f>IFERROR(INDEX('2P'!P$5:P$56,MATCH(B45,'2P'!B$5:B$56,0)),"")</f>
        <v/>
      </c>
      <c r="X45" s="50" t="str">
        <f>IFERROR(INDEX('3P'!P$5:P$56,MATCH(B45,'3P'!B$5:B$56,0)),"")</f>
        <v/>
      </c>
      <c r="Y45" s="50" t="str">
        <f>IFERROR(INDEX('1P'!Q$5:Q$42,MATCH(B45,'1P'!B$5:B$42,0)),"")</f>
        <v/>
      </c>
      <c r="Z45" s="50" t="str">
        <f>IFERROR(INDEX('2P'!Q$5:Q$56,MATCH(B45,'2P'!B$5:B$56,0)),"")</f>
        <v/>
      </c>
      <c r="AA45" s="50" t="str">
        <f>IFERROR(INDEX('3P'!Q$5:Q$56,MATCH(B45,'3P'!B$5:B$56,0)),"")</f>
        <v/>
      </c>
    </row>
    <row r="46" spans="1:27" ht="15.75" x14ac:dyDescent="0.25">
      <c r="A46" s="10">
        <v>42</v>
      </c>
      <c r="B46" s="9"/>
      <c r="C46" s="35"/>
      <c r="D46" s="59" t="str">
        <f>IFERROR(INDEX('1P'!G$5:G$42,MATCH(B46,'1P'!B$5:B$42,0)),"")</f>
        <v/>
      </c>
      <c r="E46" s="64" t="str">
        <f>IFERROR(INDEX('1P'!K$5:K$42,MATCH(B46,'1P'!B$5:B$42,0)),"")</f>
        <v/>
      </c>
      <c r="F46" s="65" t="str">
        <f>IFERROR(INDEX('1P'!O$5:O$42,MATCH(B46,'1P'!B$5:B$42,0)),"")</f>
        <v/>
      </c>
      <c r="G46" s="54" t="str">
        <f>IFERROR(INDEX('1P'!P$5:P$42,MATCH(B46,'1P'!B$5:B$42,0)),"")</f>
        <v/>
      </c>
      <c r="H46" s="54" t="str">
        <f>IF(SUM(D46:E46:F46)=0,"",SUM(D46:E46:F46))</f>
        <v/>
      </c>
      <c r="I46" s="66" t="str">
        <f>IFERROR(INDEX('2P'!G$5:G$56,MATCH(B46,'2P'!B$5:B$56,0)),"")</f>
        <v/>
      </c>
      <c r="J46" s="66" t="str">
        <f>IFERROR(INDEX('2P'!K$5:K$56,MATCH(B46,'2P'!B$5:B$56,0)),"")</f>
        <v/>
      </c>
      <c r="K46" s="67" t="str">
        <f>IFERROR(INDEX('2P'!O$5:O$56,MATCH(B46,'2P'!B$5:B$56,0)),"")</f>
        <v/>
      </c>
      <c r="L46" s="54" t="str">
        <f>IFERROR(INDEX('2P'!P$5:P$56,MATCH(B46,'2P'!B$5:B$56,0)),"")</f>
        <v/>
      </c>
      <c r="M46" s="54" t="str">
        <f>IF(SUM(I46:J46:K46)=0,"",SUM(I46:J46:K46))</f>
        <v/>
      </c>
      <c r="N46" s="68" t="str">
        <f>IFERROR(INDEX('3P'!G$5:G$56,MATCH(B46,'3P'!B$5:B$56,0)),"")</f>
        <v/>
      </c>
      <c r="O46" s="69" t="str">
        <f>IFERROR(INDEX('3P'!K$5:K$56,MATCH(B46,'3P'!B$5:B$56,0)),"")</f>
        <v/>
      </c>
      <c r="P46" s="70" t="str">
        <f>IFERROR(INDEX('3P'!O$5:O$56,MATCH(B46,'3P'!B$5:B$56,0)),"")</f>
        <v/>
      </c>
      <c r="Q46" s="54" t="str">
        <f>IFERROR(INDEX('3P'!P$5:P$56,MATCH(B46,'3P'!B$5:B$56,0)),"")</f>
        <v/>
      </c>
      <c r="R46" s="77" t="str">
        <f>IF(SUM(N46:O46:P46)=0,"",SUM(N46:O46:P46))</f>
        <v/>
      </c>
      <c r="S46" s="79" t="str">
        <f t="shared" si="3"/>
        <v/>
      </c>
      <c r="T46" s="54" t="str">
        <f t="shared" si="4"/>
        <v/>
      </c>
      <c r="U46" s="54" t="str">
        <f t="shared" si="5"/>
        <v/>
      </c>
      <c r="V46" s="50" t="str">
        <f>IFERROR(INDEX('1P'!P$5:P$42,MATCH(B46,'1P'!B$5:B$42,0)),"")</f>
        <v/>
      </c>
      <c r="W46" s="50" t="str">
        <f>IFERROR(INDEX('2P'!P$5:P$56,MATCH(B46,'2P'!B$5:B$56,0)),"")</f>
        <v/>
      </c>
      <c r="X46" s="50" t="str">
        <f>IFERROR(INDEX('3P'!P$5:P$56,MATCH(B46,'3P'!B$5:B$56,0)),"")</f>
        <v/>
      </c>
      <c r="Y46" s="50" t="str">
        <f>IFERROR(INDEX('1P'!Q$5:Q$42,MATCH(B46,'1P'!B$5:B$42,0)),"")</f>
        <v/>
      </c>
      <c r="Z46" s="50" t="str">
        <f>IFERROR(INDEX('2P'!Q$5:Q$56,MATCH(B46,'2P'!B$5:B$56,0)),"")</f>
        <v/>
      </c>
      <c r="AA46" s="50" t="str">
        <f>IFERROR(INDEX('3P'!Q$5:Q$56,MATCH(B46,'3P'!B$5:B$56,0)),"")</f>
        <v/>
      </c>
    </row>
    <row r="47" spans="1:27" ht="15.75" x14ac:dyDescent="0.25">
      <c r="A47" s="10">
        <v>43</v>
      </c>
      <c r="B47" s="9"/>
      <c r="C47" s="35"/>
      <c r="D47" s="59" t="str">
        <f>IFERROR(INDEX('1P'!G$5:G$42,MATCH(B47,'1P'!B$5:B$42,0)),"")</f>
        <v/>
      </c>
      <c r="E47" s="64" t="str">
        <f>IFERROR(INDEX('1P'!K$5:K$42,MATCH(B47,'1P'!B$5:B$42,0)),"")</f>
        <v/>
      </c>
      <c r="F47" s="65" t="str">
        <f>IFERROR(INDEX('1P'!O$5:O$42,MATCH(B47,'1P'!B$5:B$42,0)),"")</f>
        <v/>
      </c>
      <c r="G47" s="54" t="str">
        <f>IFERROR(INDEX('1P'!P$5:P$42,MATCH(B47,'1P'!B$5:B$42,0)),"")</f>
        <v/>
      </c>
      <c r="H47" s="54" t="str">
        <f>IF(SUM(D47:E47:F47)=0,"",SUM(D47:E47:F47))</f>
        <v/>
      </c>
      <c r="I47" s="66" t="str">
        <f>IFERROR(INDEX('2P'!G$5:G$56,MATCH(B47,'2P'!B$5:B$56,0)),"")</f>
        <v/>
      </c>
      <c r="J47" s="66" t="str">
        <f>IFERROR(INDEX('2P'!K$5:K$56,MATCH(B47,'2P'!B$5:B$56,0)),"")</f>
        <v/>
      </c>
      <c r="K47" s="67" t="str">
        <f>IFERROR(INDEX('2P'!O$5:O$56,MATCH(B47,'2P'!B$5:B$56,0)),"")</f>
        <v/>
      </c>
      <c r="L47" s="54" t="str">
        <f>IFERROR(INDEX('2P'!P$5:P$56,MATCH(B47,'2P'!B$5:B$56,0)),"")</f>
        <v/>
      </c>
      <c r="M47" s="54" t="str">
        <f>IF(SUM(I47:J47:K47)=0,"",SUM(I47:J47:K47))</f>
        <v/>
      </c>
      <c r="N47" s="68" t="str">
        <f>IFERROR(INDEX('3P'!G$5:G$56,MATCH(B47,'3P'!B$5:B$56,0)),"")</f>
        <v/>
      </c>
      <c r="O47" s="69" t="str">
        <f>IFERROR(INDEX('3P'!K$5:K$56,MATCH(B47,'3P'!B$5:B$56,0)),"")</f>
        <v/>
      </c>
      <c r="P47" s="70" t="str">
        <f>IFERROR(INDEX('3P'!O$5:O$56,MATCH(B47,'3P'!B$5:B$56,0)),"")</f>
        <v/>
      </c>
      <c r="Q47" s="54" t="str">
        <f>IFERROR(INDEX('3P'!P$5:P$56,MATCH(B47,'3P'!B$5:B$56,0)),"")</f>
        <v/>
      </c>
      <c r="R47" s="77" t="str">
        <f>IF(SUM(N47:O47:P47)=0,"",SUM(N47:O47:P47))</f>
        <v/>
      </c>
      <c r="S47" s="79" t="str">
        <f t="shared" si="3"/>
        <v/>
      </c>
      <c r="T47" s="54" t="str">
        <f t="shared" si="4"/>
        <v/>
      </c>
      <c r="U47" s="54" t="str">
        <f t="shared" si="5"/>
        <v/>
      </c>
      <c r="V47" s="50" t="str">
        <f>IFERROR(INDEX('1P'!P$5:P$42,MATCH(B47,'1P'!B$5:B$42,0)),"")</f>
        <v/>
      </c>
      <c r="W47" s="50" t="str">
        <f>IFERROR(INDEX('2P'!P$5:P$56,MATCH(B47,'2P'!B$5:B$56,0)),"")</f>
        <v/>
      </c>
      <c r="X47" s="50" t="str">
        <f>IFERROR(INDEX('3P'!P$5:P$56,MATCH(B47,'3P'!B$5:B$56,0)),"")</f>
        <v/>
      </c>
      <c r="Y47" s="50" t="str">
        <f>IFERROR(INDEX('1P'!Q$5:Q$42,MATCH(B47,'1P'!B$5:B$42,0)),"")</f>
        <v/>
      </c>
      <c r="Z47" s="50" t="str">
        <f>IFERROR(INDEX('2P'!Q$5:Q$56,MATCH(B47,'2P'!B$5:B$56,0)),"")</f>
        <v/>
      </c>
      <c r="AA47" s="50" t="str">
        <f>IFERROR(INDEX('3P'!Q$5:Q$56,MATCH(B47,'3P'!B$5:B$56,0)),"")</f>
        <v/>
      </c>
    </row>
    <row r="48" spans="1:27" ht="15.75" x14ac:dyDescent="0.25">
      <c r="A48" s="10">
        <v>44</v>
      </c>
      <c r="B48" s="9"/>
      <c r="C48" s="35"/>
      <c r="D48" s="59" t="str">
        <f>IFERROR(INDEX('1P'!G$5:G$42,MATCH(B48,'1P'!B$5:B$42,0)),"")</f>
        <v/>
      </c>
      <c r="E48" s="64" t="str">
        <f>IFERROR(INDEX('1P'!K$5:K$42,MATCH(B48,'1P'!B$5:B$42,0)),"")</f>
        <v/>
      </c>
      <c r="F48" s="65" t="str">
        <f>IFERROR(INDEX('1P'!O$5:O$42,MATCH(B48,'1P'!B$5:B$42,0)),"")</f>
        <v/>
      </c>
      <c r="G48" s="54" t="str">
        <f>IFERROR(INDEX('1P'!P$5:P$42,MATCH(B48,'1P'!B$5:B$42,0)),"")</f>
        <v/>
      </c>
      <c r="H48" s="54" t="str">
        <f>IF(SUM(D48:E48:F48)=0,"",SUM(D48:E48:F48))</f>
        <v/>
      </c>
      <c r="I48" s="66" t="str">
        <f>IFERROR(INDEX('2P'!G$5:G$56,MATCH(B48,'2P'!B$5:B$56,0)),"")</f>
        <v/>
      </c>
      <c r="J48" s="66" t="str">
        <f>IFERROR(INDEX('2P'!K$5:K$56,MATCH(B48,'2P'!B$5:B$56,0)),"")</f>
        <v/>
      </c>
      <c r="K48" s="67" t="str">
        <f>IFERROR(INDEX('2P'!O$5:O$56,MATCH(B48,'2P'!B$5:B$56,0)),"")</f>
        <v/>
      </c>
      <c r="L48" s="54" t="str">
        <f>IFERROR(INDEX('2P'!P$5:P$56,MATCH(B48,'2P'!B$5:B$56,0)),"")</f>
        <v/>
      </c>
      <c r="M48" s="54" t="str">
        <f>IF(SUM(I48:J48:K48)=0,"",SUM(I48:J48:K48))</f>
        <v/>
      </c>
      <c r="N48" s="68" t="str">
        <f>IFERROR(INDEX('3P'!G$5:G$56,MATCH(B48,'3P'!B$5:B$56,0)),"")</f>
        <v/>
      </c>
      <c r="O48" s="69" t="str">
        <f>IFERROR(INDEX('3P'!K$5:K$56,MATCH(B48,'3P'!B$5:B$56,0)),"")</f>
        <v/>
      </c>
      <c r="P48" s="70" t="str">
        <f>IFERROR(INDEX('3P'!O$5:O$56,MATCH(B48,'3P'!B$5:B$56,0)),"")</f>
        <v/>
      </c>
      <c r="Q48" s="54" t="str">
        <f>IFERROR(INDEX('3P'!P$5:P$56,MATCH(B48,'3P'!B$5:B$56,0)),"")</f>
        <v/>
      </c>
      <c r="R48" s="77" t="str">
        <f>IF(SUM(N48:O48:P48)=0,"",SUM(N48:O48:P48))</f>
        <v/>
      </c>
      <c r="S48" s="79" t="str">
        <f t="shared" si="3"/>
        <v/>
      </c>
      <c r="T48" s="54" t="str">
        <f t="shared" si="4"/>
        <v/>
      </c>
      <c r="U48" s="54" t="str">
        <f t="shared" si="5"/>
        <v/>
      </c>
      <c r="V48" s="50" t="str">
        <f>IFERROR(INDEX('1P'!P$5:P$42,MATCH(B48,'1P'!B$5:B$42,0)),"")</f>
        <v/>
      </c>
      <c r="W48" s="50" t="str">
        <f>IFERROR(INDEX('2P'!P$5:P$56,MATCH(B48,'2P'!B$5:B$56,0)),"")</f>
        <v/>
      </c>
      <c r="X48" s="50" t="str">
        <f>IFERROR(INDEX('3P'!P$5:P$56,MATCH(B48,'3P'!B$5:B$56,0)),"")</f>
        <v/>
      </c>
      <c r="Y48" s="50" t="str">
        <f>IFERROR(INDEX('1P'!Q$5:Q$42,MATCH(B48,'1P'!B$5:B$42,0)),"")</f>
        <v/>
      </c>
      <c r="Z48" s="50" t="str">
        <f>IFERROR(INDEX('2P'!Q$5:Q$56,MATCH(B48,'2P'!B$5:B$56,0)),"")</f>
        <v/>
      </c>
      <c r="AA48" s="50" t="str">
        <f>IFERROR(INDEX('3P'!Q$5:Q$56,MATCH(B48,'3P'!B$5:B$56,0)),"")</f>
        <v/>
      </c>
    </row>
    <row r="49" spans="1:27" ht="15.75" x14ac:dyDescent="0.25">
      <c r="A49" s="10">
        <v>45</v>
      </c>
      <c r="B49" s="9"/>
      <c r="C49" s="35"/>
      <c r="D49" s="59" t="str">
        <f>IFERROR(INDEX('1P'!G$5:G$42,MATCH(B49,'1P'!B$5:B$42,0)),"")</f>
        <v/>
      </c>
      <c r="E49" s="64" t="str">
        <f>IFERROR(INDEX('1P'!K$5:K$42,MATCH(B49,'1P'!B$5:B$42,0)),"")</f>
        <v/>
      </c>
      <c r="F49" s="65" t="str">
        <f>IFERROR(INDEX('1P'!O$5:O$42,MATCH(B49,'1P'!B$5:B$42,0)),"")</f>
        <v/>
      </c>
      <c r="G49" s="54" t="str">
        <f>IFERROR(INDEX('1P'!P$5:P$42,MATCH(B49,'1P'!B$5:B$42,0)),"")</f>
        <v/>
      </c>
      <c r="H49" s="54" t="str">
        <f>IF(SUM(D49:E49:F49)=0,"",SUM(D49:E49:F49))</f>
        <v/>
      </c>
      <c r="I49" s="66" t="str">
        <f>IFERROR(INDEX('2P'!G$5:G$56,MATCH(B49,'2P'!B$5:B$56,0)),"")</f>
        <v/>
      </c>
      <c r="J49" s="66" t="str">
        <f>IFERROR(INDEX('2P'!K$5:K$56,MATCH(B49,'2P'!B$5:B$56,0)),"")</f>
        <v/>
      </c>
      <c r="K49" s="67" t="str">
        <f>IFERROR(INDEX('2P'!O$5:O$56,MATCH(B49,'2P'!B$5:B$56,0)),"")</f>
        <v/>
      </c>
      <c r="L49" s="54" t="str">
        <f>IFERROR(INDEX('2P'!P$5:P$56,MATCH(B49,'2P'!B$5:B$56,0)),"")</f>
        <v/>
      </c>
      <c r="M49" s="54" t="str">
        <f>IF(SUM(I49:J49:K49)=0,"",SUM(I49:J49:K49))</f>
        <v/>
      </c>
      <c r="N49" s="68" t="str">
        <f>IFERROR(INDEX('3P'!G$5:G$56,MATCH(B49,'3P'!B$5:B$56,0)),"")</f>
        <v/>
      </c>
      <c r="O49" s="69" t="str">
        <f>IFERROR(INDEX('3P'!K$5:K$56,MATCH(B49,'3P'!B$5:B$56,0)),"")</f>
        <v/>
      </c>
      <c r="P49" s="70" t="str">
        <f>IFERROR(INDEX('3P'!O$5:O$56,MATCH(B49,'3P'!B$5:B$56,0)),"")</f>
        <v/>
      </c>
      <c r="Q49" s="54" t="str">
        <f>IFERROR(INDEX('3P'!P$5:P$56,MATCH(B49,'3P'!B$5:B$56,0)),"")</f>
        <v/>
      </c>
      <c r="R49" s="77" t="str">
        <f>IF(SUM(N49:O49:P49)=0,"",SUM(N49:O49:P49))</f>
        <v/>
      </c>
      <c r="S49" s="79" t="str">
        <f t="shared" si="3"/>
        <v/>
      </c>
      <c r="T49" s="54" t="str">
        <f t="shared" si="4"/>
        <v/>
      </c>
      <c r="U49" s="54" t="str">
        <f t="shared" si="5"/>
        <v/>
      </c>
      <c r="V49" s="50" t="str">
        <f>IFERROR(INDEX('1P'!P$5:P$42,MATCH(B49,'1P'!B$5:B$42,0)),"")</f>
        <v/>
      </c>
      <c r="W49" s="50" t="str">
        <f>IFERROR(INDEX('2P'!P$5:P$56,MATCH(B49,'2P'!B$5:B$56,0)),"")</f>
        <v/>
      </c>
      <c r="X49" s="50" t="str">
        <f>IFERROR(INDEX('3P'!P$5:P$56,MATCH(B49,'3P'!B$5:B$56,0)),"")</f>
        <v/>
      </c>
      <c r="Y49" s="50" t="str">
        <f>IFERROR(INDEX('1P'!Q$5:Q$42,MATCH(B49,'1P'!B$5:B$42,0)),"")</f>
        <v/>
      </c>
      <c r="Z49" s="50" t="str">
        <f>IFERROR(INDEX('2P'!Q$5:Q$56,MATCH(B49,'2P'!B$5:B$56,0)),"")</f>
        <v/>
      </c>
      <c r="AA49" s="50" t="str">
        <f>IFERROR(INDEX('3P'!Q$5:Q$56,MATCH(B49,'3P'!B$5:B$56,0)),"")</f>
        <v/>
      </c>
    </row>
    <row r="50" spans="1:27" ht="15.75" x14ac:dyDescent="0.25">
      <c r="A50" s="10">
        <v>46</v>
      </c>
      <c r="B50" s="9"/>
      <c r="C50" s="35"/>
      <c r="D50" s="59" t="str">
        <f>IFERROR(INDEX('1P'!G$5:G$42,MATCH(B50,'1P'!B$5:B$42,0)),"")</f>
        <v/>
      </c>
      <c r="E50" s="64" t="str">
        <f>IFERROR(INDEX('1P'!K$5:K$42,MATCH(B50,'1P'!B$5:B$42,0)),"")</f>
        <v/>
      </c>
      <c r="F50" s="65" t="str">
        <f>IFERROR(INDEX('1P'!O$5:O$42,MATCH(B50,'1P'!B$5:B$42,0)),"")</f>
        <v/>
      </c>
      <c r="G50" s="54" t="str">
        <f>IFERROR(INDEX('1P'!P$5:P$42,MATCH(B50,'1P'!B$5:B$42,0)),"")</f>
        <v/>
      </c>
      <c r="H50" s="54" t="str">
        <f>IF(SUM(D50:E50:F50)=0,"",SUM(D50:E50:F50))</f>
        <v/>
      </c>
      <c r="I50" s="66" t="str">
        <f>IFERROR(INDEX('2P'!G$5:G$56,MATCH(B50,'2P'!B$5:B$56,0)),"")</f>
        <v/>
      </c>
      <c r="J50" s="66" t="str">
        <f>IFERROR(INDEX('2P'!K$5:K$56,MATCH(B50,'2P'!B$5:B$56,0)),"")</f>
        <v/>
      </c>
      <c r="K50" s="67" t="str">
        <f>IFERROR(INDEX('2P'!O$5:O$56,MATCH(B50,'2P'!B$5:B$56,0)),"")</f>
        <v/>
      </c>
      <c r="L50" s="54" t="str">
        <f>IFERROR(INDEX('2P'!P$5:P$56,MATCH(B50,'2P'!B$5:B$56,0)),"")</f>
        <v/>
      </c>
      <c r="M50" s="54" t="str">
        <f>IF(SUM(I50:J50:K50)=0,"",SUM(I50:J50:K50))</f>
        <v/>
      </c>
      <c r="N50" s="68" t="str">
        <f>IFERROR(INDEX('3P'!G$5:G$56,MATCH(B50,'3P'!B$5:B$56,0)),"")</f>
        <v/>
      </c>
      <c r="O50" s="69" t="str">
        <f>IFERROR(INDEX('3P'!K$5:K$56,MATCH(B50,'3P'!B$5:B$56,0)),"")</f>
        <v/>
      </c>
      <c r="P50" s="70" t="str">
        <f>IFERROR(INDEX('3P'!O$5:O$56,MATCH(B50,'3P'!B$5:B$56,0)),"")</f>
        <v/>
      </c>
      <c r="Q50" s="54" t="str">
        <f>IFERROR(INDEX('3P'!P$5:P$56,MATCH(B50,'3P'!B$5:B$56,0)),"")</f>
        <v/>
      </c>
      <c r="R50" s="77" t="str">
        <f>IF(SUM(N50:O50:P50)=0,"",SUM(N50:O50:P50))</f>
        <v/>
      </c>
      <c r="S50" s="79" t="str">
        <f t="shared" si="3"/>
        <v/>
      </c>
      <c r="T50" s="54" t="str">
        <f t="shared" si="4"/>
        <v/>
      </c>
      <c r="U50" s="54" t="str">
        <f t="shared" si="5"/>
        <v/>
      </c>
      <c r="V50" s="50" t="str">
        <f>IFERROR(INDEX('1P'!P$5:P$42,MATCH(B50,'1P'!B$5:B$42,0)),"")</f>
        <v/>
      </c>
      <c r="W50" s="50" t="str">
        <f>IFERROR(INDEX('2P'!P$5:P$56,MATCH(B50,'2P'!B$5:B$56,0)),"")</f>
        <v/>
      </c>
      <c r="X50" s="50" t="str">
        <f>IFERROR(INDEX('3P'!P$5:P$56,MATCH(B50,'3P'!B$5:B$56,0)),"")</f>
        <v/>
      </c>
      <c r="Y50" s="50" t="str">
        <f>IFERROR(INDEX('1P'!Q$5:Q$42,MATCH(B50,'1P'!B$5:B$42,0)),"")</f>
        <v/>
      </c>
      <c r="Z50" s="50" t="str">
        <f>IFERROR(INDEX('2P'!Q$5:Q$56,MATCH(B50,'2P'!B$5:B$56,0)),"")</f>
        <v/>
      </c>
      <c r="AA50" s="50" t="str">
        <f>IFERROR(INDEX('3P'!Q$5:Q$56,MATCH(B50,'3P'!B$5:B$56,0)),"")</f>
        <v/>
      </c>
    </row>
    <row r="51" spans="1:27" ht="15.75" x14ac:dyDescent="0.25">
      <c r="A51" s="10">
        <v>47</v>
      </c>
      <c r="B51" s="9"/>
      <c r="C51" s="35"/>
      <c r="D51" s="59" t="str">
        <f>IFERROR(INDEX('1P'!G$5:G$42,MATCH(B51,'1P'!B$5:B$42,0)),"")</f>
        <v/>
      </c>
      <c r="E51" s="64" t="str">
        <f>IFERROR(INDEX('1P'!K$5:K$42,MATCH(B51,'1P'!B$5:B$42,0)),"")</f>
        <v/>
      </c>
      <c r="F51" s="65" t="str">
        <f>IFERROR(INDEX('1P'!O$5:O$42,MATCH(B51,'1P'!B$5:B$42,0)),"")</f>
        <v/>
      </c>
      <c r="G51" s="54" t="str">
        <f>IFERROR(INDEX('1P'!P$5:P$42,MATCH(B51,'1P'!B$5:B$42,0)),"")</f>
        <v/>
      </c>
      <c r="H51" s="54" t="str">
        <f>IF(SUM(D51:E51:F51)=0,"",SUM(D51:E51:F51))</f>
        <v/>
      </c>
      <c r="I51" s="66" t="str">
        <f>IFERROR(INDEX('2P'!G$5:G$56,MATCH(B51,'2P'!B$5:B$56,0)),"")</f>
        <v/>
      </c>
      <c r="J51" s="66" t="str">
        <f>IFERROR(INDEX('2P'!K$5:K$56,MATCH(B51,'2P'!B$5:B$56,0)),"")</f>
        <v/>
      </c>
      <c r="K51" s="67" t="str">
        <f>IFERROR(INDEX('2P'!O$5:O$56,MATCH(B51,'2P'!B$5:B$56,0)),"")</f>
        <v/>
      </c>
      <c r="L51" s="54" t="str">
        <f>IFERROR(INDEX('2P'!P$5:P$56,MATCH(B51,'2P'!B$5:B$56,0)),"")</f>
        <v/>
      </c>
      <c r="M51" s="54" t="str">
        <f>IF(SUM(I51:J51:K51)=0,"",SUM(I51:J51:K51))</f>
        <v/>
      </c>
      <c r="N51" s="68" t="str">
        <f>IFERROR(INDEX('3P'!G$5:G$56,MATCH(B51,'3P'!B$5:B$56,0)),"")</f>
        <v/>
      </c>
      <c r="O51" s="69" t="str">
        <f>IFERROR(INDEX('3P'!K$5:K$56,MATCH(B51,'3P'!B$5:B$56,0)),"")</f>
        <v/>
      </c>
      <c r="P51" s="70" t="str">
        <f>IFERROR(INDEX('3P'!O$5:O$56,MATCH(B51,'3P'!B$5:B$56,0)),"")</f>
        <v/>
      </c>
      <c r="Q51" s="54" t="str">
        <f>IFERROR(INDEX('3P'!P$5:P$56,MATCH(B51,'3P'!B$5:B$56,0)),"")</f>
        <v/>
      </c>
      <c r="R51" s="77" t="str">
        <f>IF(SUM(N51:O51:P51)=0,"",SUM(N51:O51:P51))</f>
        <v/>
      </c>
      <c r="S51" s="79" t="str">
        <f t="shared" si="3"/>
        <v/>
      </c>
      <c r="T51" s="54" t="str">
        <f t="shared" si="4"/>
        <v/>
      </c>
      <c r="U51" s="54" t="str">
        <f t="shared" si="5"/>
        <v/>
      </c>
      <c r="V51" s="50" t="str">
        <f>IFERROR(INDEX('1P'!P$5:P$42,MATCH(B51,'1P'!B$5:B$42,0)),"")</f>
        <v/>
      </c>
      <c r="W51" s="50" t="str">
        <f>IFERROR(INDEX('2P'!P$5:P$56,MATCH(B51,'2P'!B$5:B$56,0)),"")</f>
        <v/>
      </c>
      <c r="X51" s="50" t="str">
        <f>IFERROR(INDEX('3P'!P$5:P$56,MATCH(B51,'3P'!B$5:B$56,0)),"")</f>
        <v/>
      </c>
      <c r="Y51" s="50" t="str">
        <f>IFERROR(INDEX('1P'!Q$5:Q$42,MATCH(B51,'1P'!B$5:B$42,0)),"")</f>
        <v/>
      </c>
      <c r="Z51" s="50" t="str">
        <f>IFERROR(INDEX('2P'!Q$5:Q$56,MATCH(B51,'2P'!B$5:B$56,0)),"")</f>
        <v/>
      </c>
      <c r="AA51" s="50" t="str">
        <f>IFERROR(INDEX('3P'!Q$5:Q$56,MATCH(B51,'3P'!B$5:B$56,0)),"")</f>
        <v/>
      </c>
    </row>
    <row r="52" spans="1:27" ht="15.75" x14ac:dyDescent="0.25">
      <c r="A52" s="10">
        <v>48</v>
      </c>
      <c r="B52" s="9"/>
      <c r="C52" s="35"/>
      <c r="D52" s="59" t="str">
        <f>IFERROR(INDEX('1P'!G$5:G$42,MATCH(B52,'1P'!B$5:B$42,0)),"")</f>
        <v/>
      </c>
      <c r="E52" s="64" t="str">
        <f>IFERROR(INDEX('1P'!K$5:K$42,MATCH(B52,'1P'!B$5:B$42,0)),"")</f>
        <v/>
      </c>
      <c r="F52" s="65" t="str">
        <f>IFERROR(INDEX('1P'!O$5:O$42,MATCH(B52,'1P'!B$5:B$42,0)),"")</f>
        <v/>
      </c>
      <c r="G52" s="54" t="str">
        <f>IFERROR(INDEX('1P'!P$5:P$42,MATCH(B52,'1P'!B$5:B$42,0)),"")</f>
        <v/>
      </c>
      <c r="H52" s="54" t="str">
        <f>IF(SUM(D52:E52:F52)=0,"",SUM(D52:E52:F52))</f>
        <v/>
      </c>
      <c r="I52" s="66" t="str">
        <f>IFERROR(INDEX('2P'!G$5:G$56,MATCH(B52,'2P'!B$5:B$56,0)),"")</f>
        <v/>
      </c>
      <c r="J52" s="66" t="str">
        <f>IFERROR(INDEX('2P'!K$5:K$56,MATCH(B52,'2P'!B$5:B$56,0)),"")</f>
        <v/>
      </c>
      <c r="K52" s="67" t="str">
        <f>IFERROR(INDEX('2P'!O$5:O$56,MATCH(B52,'2P'!B$5:B$56,0)),"")</f>
        <v/>
      </c>
      <c r="L52" s="54" t="str">
        <f>IFERROR(INDEX('2P'!P$5:P$56,MATCH(B52,'2P'!B$5:B$56,0)),"")</f>
        <v/>
      </c>
      <c r="M52" s="54" t="str">
        <f>IF(SUM(I52:J52:K52)=0,"",SUM(I52:J52:K52))</f>
        <v/>
      </c>
      <c r="N52" s="68" t="str">
        <f>IFERROR(INDEX('3P'!G$5:G$56,MATCH(B52,'3P'!B$5:B$56,0)),"")</f>
        <v/>
      </c>
      <c r="O52" s="69" t="str">
        <f>IFERROR(INDEX('3P'!K$5:K$56,MATCH(B52,'3P'!B$5:B$56,0)),"")</f>
        <v/>
      </c>
      <c r="P52" s="70" t="str">
        <f>IFERROR(INDEX('3P'!O$5:O$56,MATCH(B52,'3P'!B$5:B$56,0)),"")</f>
        <v/>
      </c>
      <c r="Q52" s="54" t="str">
        <f>IFERROR(INDEX('3P'!P$5:P$56,MATCH(B52,'3P'!B$5:B$56,0)),"")</f>
        <v/>
      </c>
      <c r="R52" s="77" t="str">
        <f>IF(SUM(N52:O52:P52)=0,"",SUM(N52:O52:P52))</f>
        <v/>
      </c>
      <c r="S52" s="79" t="str">
        <f t="shared" si="3"/>
        <v/>
      </c>
      <c r="T52" s="54" t="str">
        <f t="shared" si="4"/>
        <v/>
      </c>
      <c r="U52" s="54" t="str">
        <f t="shared" si="5"/>
        <v/>
      </c>
      <c r="V52" s="50" t="str">
        <f>IFERROR(INDEX('1P'!P$5:P$42,MATCH(B52,'1P'!B$5:B$42,0)),"")</f>
        <v/>
      </c>
      <c r="W52" s="50" t="str">
        <f>IFERROR(INDEX('2P'!P$5:P$56,MATCH(B52,'2P'!B$5:B$56,0)),"")</f>
        <v/>
      </c>
      <c r="X52" s="50" t="str">
        <f>IFERROR(INDEX('3P'!P$5:P$56,MATCH(B52,'3P'!B$5:B$56,0)),"")</f>
        <v/>
      </c>
      <c r="Y52" s="50" t="str">
        <f>IFERROR(INDEX('1P'!Q$5:Q$42,MATCH(B52,'1P'!B$5:B$42,0)),"")</f>
        <v/>
      </c>
      <c r="Z52" s="50" t="str">
        <f>IFERROR(INDEX('2P'!Q$5:Q$56,MATCH(B52,'2P'!B$5:B$56,0)),"")</f>
        <v/>
      </c>
      <c r="AA52" s="50" t="str">
        <f>IFERROR(INDEX('3P'!Q$5:Q$56,MATCH(B52,'3P'!B$5:B$56,0)),"")</f>
        <v/>
      </c>
    </row>
    <row r="53" spans="1:27" ht="15.75" x14ac:dyDescent="0.25">
      <c r="A53" s="10">
        <v>49</v>
      </c>
      <c r="B53" s="9"/>
      <c r="C53" s="35"/>
      <c r="D53" s="59" t="str">
        <f>IFERROR(INDEX('1P'!G$5:G$42,MATCH(B53,'1P'!B$5:B$42,0)),"")</f>
        <v/>
      </c>
      <c r="E53" s="64" t="str">
        <f>IFERROR(INDEX('1P'!K$5:K$42,MATCH(B53,'1P'!B$5:B$42,0)),"")</f>
        <v/>
      </c>
      <c r="F53" s="65" t="str">
        <f>IFERROR(INDEX('1P'!O$5:O$42,MATCH(B53,'1P'!B$5:B$42,0)),"")</f>
        <v/>
      </c>
      <c r="G53" s="54" t="str">
        <f>IFERROR(INDEX('1P'!P$5:P$42,MATCH(B53,'1P'!B$5:B$42,0)),"")</f>
        <v/>
      </c>
      <c r="H53" s="54" t="str">
        <f>IF(SUM(D53:E53:F53)=0,"",SUM(D53:E53:F53))</f>
        <v/>
      </c>
      <c r="I53" s="66" t="str">
        <f>IFERROR(INDEX('2P'!G$5:G$56,MATCH(B53,'2P'!B$5:B$56,0)),"")</f>
        <v/>
      </c>
      <c r="J53" s="66" t="str">
        <f>IFERROR(INDEX('2P'!K$5:K$56,MATCH(B53,'2P'!B$5:B$56,0)),"")</f>
        <v/>
      </c>
      <c r="K53" s="67" t="str">
        <f>IFERROR(INDEX('2P'!O$5:O$56,MATCH(B53,'2P'!B$5:B$56,0)),"")</f>
        <v/>
      </c>
      <c r="L53" s="54" t="str">
        <f>IFERROR(INDEX('2P'!P$5:P$56,MATCH(B53,'2P'!B$5:B$56,0)),"")</f>
        <v/>
      </c>
      <c r="M53" s="54" t="str">
        <f>IF(SUM(I53:J53:K53)=0,"",SUM(I53:J53:K53))</f>
        <v/>
      </c>
      <c r="N53" s="68" t="str">
        <f>IFERROR(INDEX('3P'!G$5:G$56,MATCH(B53,'3P'!B$5:B$56,0)),"")</f>
        <v/>
      </c>
      <c r="O53" s="69" t="str">
        <f>IFERROR(INDEX('3P'!K$5:K$56,MATCH(B53,'3P'!B$5:B$56,0)),"")</f>
        <v/>
      </c>
      <c r="P53" s="70" t="str">
        <f>IFERROR(INDEX('3P'!O$5:O$56,MATCH(B53,'3P'!B$5:B$56,0)),"")</f>
        <v/>
      </c>
      <c r="Q53" s="54" t="str">
        <f>IFERROR(INDEX('3P'!P$5:P$56,MATCH(B53,'3P'!B$5:B$56,0)),"")</f>
        <v/>
      </c>
      <c r="R53" s="77" t="str">
        <f>IF(SUM(N53:O53:P53)=0,"",SUM(N53:O53:P53))</f>
        <v/>
      </c>
      <c r="S53" s="79" t="str">
        <f t="shared" si="3"/>
        <v/>
      </c>
      <c r="T53" s="54" t="str">
        <f t="shared" si="4"/>
        <v/>
      </c>
      <c r="U53" s="54" t="str">
        <f t="shared" si="5"/>
        <v/>
      </c>
      <c r="V53" s="50" t="str">
        <f>IFERROR(INDEX('1P'!P$5:P$42,MATCH(B53,'1P'!B$5:B$42,0)),"")</f>
        <v/>
      </c>
      <c r="W53" s="50" t="str">
        <f>IFERROR(INDEX('2P'!P$5:P$56,MATCH(B53,'2P'!B$5:B$56,0)),"")</f>
        <v/>
      </c>
      <c r="X53" s="50" t="str">
        <f>IFERROR(INDEX('3P'!P$5:P$56,MATCH(B53,'3P'!B$5:B$56,0)),"")</f>
        <v/>
      </c>
      <c r="Y53" s="50" t="str">
        <f>IFERROR(INDEX('1P'!Q$5:Q$42,MATCH(B53,'1P'!B$5:B$42,0)),"")</f>
        <v/>
      </c>
      <c r="Z53" s="50" t="str">
        <f>IFERROR(INDEX('2P'!Q$5:Q$56,MATCH(B53,'2P'!B$5:B$56,0)),"")</f>
        <v/>
      </c>
      <c r="AA53" s="50" t="str">
        <f>IFERROR(INDEX('3P'!Q$5:Q$56,MATCH(B53,'3P'!B$5:B$56,0)),"")</f>
        <v/>
      </c>
    </row>
    <row r="54" spans="1:27" ht="15.75" x14ac:dyDescent="0.25">
      <c r="A54" s="10">
        <v>50</v>
      </c>
      <c r="B54" s="9"/>
      <c r="C54" s="35"/>
      <c r="D54" s="59" t="str">
        <f>IFERROR(INDEX('1P'!G$5:G$42,MATCH(B54,'1P'!B$5:B$42,0)),"")</f>
        <v/>
      </c>
      <c r="E54" s="64" t="str">
        <f>IFERROR(INDEX('1P'!K$5:K$42,MATCH(B54,'1P'!B$5:B$42,0)),"")</f>
        <v/>
      </c>
      <c r="F54" s="65" t="str">
        <f>IFERROR(INDEX('1P'!O$5:O$42,MATCH(B54,'1P'!B$5:B$42,0)),"")</f>
        <v/>
      </c>
      <c r="G54" s="54" t="str">
        <f>IFERROR(INDEX('1P'!P$5:P$42,MATCH(B54,'1P'!B$5:B$42,0)),"")</f>
        <v/>
      </c>
      <c r="H54" s="54" t="str">
        <f>IF(SUM(D54:E54:F54)=0,"",SUM(D54:E54:F54))</f>
        <v/>
      </c>
      <c r="I54" s="66" t="str">
        <f>IFERROR(INDEX('2P'!G$5:G$56,MATCH(B54,'2P'!B$5:B$56,0)),"")</f>
        <v/>
      </c>
      <c r="J54" s="66" t="str">
        <f>IFERROR(INDEX('2P'!K$5:K$56,MATCH(B54,'2P'!B$5:B$56,0)),"")</f>
        <v/>
      </c>
      <c r="K54" s="67" t="str">
        <f>IFERROR(INDEX('2P'!O$5:O$56,MATCH(B54,'2P'!B$5:B$56,0)),"")</f>
        <v/>
      </c>
      <c r="L54" s="54" t="str">
        <f>IFERROR(INDEX('2P'!P$5:P$56,MATCH(B54,'2P'!B$5:B$56,0)),"")</f>
        <v/>
      </c>
      <c r="M54" s="54" t="str">
        <f>IF(SUM(I54:J54:K54)=0,"",SUM(I54:J54:K54))</f>
        <v/>
      </c>
      <c r="N54" s="68" t="str">
        <f>IFERROR(INDEX('3P'!G$5:G$56,MATCH(B54,'3P'!B$5:B$56,0)),"")</f>
        <v/>
      </c>
      <c r="O54" s="69" t="str">
        <f>IFERROR(INDEX('3P'!K$5:K$56,MATCH(B54,'3P'!B$5:B$56,0)),"")</f>
        <v/>
      </c>
      <c r="P54" s="70" t="str">
        <f>IFERROR(INDEX('3P'!O$5:O$56,MATCH(B54,'3P'!B$5:B$56,0)),"")</f>
        <v/>
      </c>
      <c r="Q54" s="54" t="str">
        <f>IFERROR(INDEX('3P'!P$5:P$56,MATCH(B54,'3P'!B$5:B$56,0)),"")</f>
        <v/>
      </c>
      <c r="R54" s="77" t="str">
        <f>IF(SUM(N54:O54:P54)=0,"",SUM(N54:O54:P54))</f>
        <v/>
      </c>
      <c r="S54" s="79" t="str">
        <f t="shared" si="3"/>
        <v/>
      </c>
      <c r="T54" s="54" t="str">
        <f t="shared" si="4"/>
        <v/>
      </c>
      <c r="U54" s="54" t="str">
        <f t="shared" si="5"/>
        <v/>
      </c>
      <c r="V54" s="50" t="str">
        <f>IFERROR(INDEX('1P'!P$5:P$42,MATCH(B54,'1P'!B$5:B$42,0)),"")</f>
        <v/>
      </c>
      <c r="W54" s="50" t="str">
        <f>IFERROR(INDEX('2P'!P$5:P$56,MATCH(B54,'2P'!B$5:B$56,0)),"")</f>
        <v/>
      </c>
      <c r="X54" s="50" t="str">
        <f>IFERROR(INDEX('3P'!P$5:P$56,MATCH(B54,'3P'!B$5:B$56,0)),"")</f>
        <v/>
      </c>
      <c r="Y54" s="50" t="str">
        <f>IFERROR(INDEX('1P'!Q$5:Q$42,MATCH(B54,'1P'!B$5:B$42,0)),"")</f>
        <v/>
      </c>
      <c r="Z54" s="50" t="str">
        <f>IFERROR(INDEX('2P'!Q$5:Q$56,MATCH(B54,'2P'!B$5:B$56,0)),"")</f>
        <v/>
      </c>
      <c r="AA54" s="50" t="str">
        <f>IFERROR(INDEX('3P'!Q$5:Q$56,MATCH(B54,'3P'!B$5:B$56,0)),"")</f>
        <v/>
      </c>
    </row>
    <row r="55" spans="1:27" ht="15.75" x14ac:dyDescent="0.25">
      <c r="A55" s="10">
        <v>51</v>
      </c>
      <c r="B55" s="9"/>
      <c r="C55" s="35"/>
      <c r="D55" s="59" t="str">
        <f>IFERROR(INDEX('1P'!G$5:G$42,MATCH(B55,'1P'!B$5:B$42,0)),"")</f>
        <v/>
      </c>
      <c r="E55" s="64" t="str">
        <f>IFERROR(INDEX('1P'!K$5:K$42,MATCH(B55,'1P'!B$5:B$42,0)),"")</f>
        <v/>
      </c>
      <c r="F55" s="65" t="str">
        <f>IFERROR(INDEX('1P'!O$5:O$42,MATCH(B55,'1P'!B$5:B$42,0)),"")</f>
        <v/>
      </c>
      <c r="G55" s="54" t="str">
        <f>IFERROR(INDEX('1P'!P$5:P$42,MATCH(B55,'1P'!B$5:B$42,0)),"")</f>
        <v/>
      </c>
      <c r="H55" s="54" t="str">
        <f>IF(SUM(D55:E55:F55)=0,"",SUM(D55:E55:F55))</f>
        <v/>
      </c>
      <c r="I55" s="66" t="str">
        <f>IFERROR(INDEX('2P'!G$5:G$56,MATCH(B55,'2P'!B$5:B$56,0)),"")</f>
        <v/>
      </c>
      <c r="J55" s="66" t="str">
        <f>IFERROR(INDEX('2P'!K$5:K$56,MATCH(B55,'2P'!B$5:B$56,0)),"")</f>
        <v/>
      </c>
      <c r="K55" s="67" t="str">
        <f>IFERROR(INDEX('2P'!O$5:O$56,MATCH(B55,'2P'!B$5:B$56,0)),"")</f>
        <v/>
      </c>
      <c r="L55" s="54" t="str">
        <f>IFERROR(INDEX('2P'!P$5:P$56,MATCH(B55,'2P'!B$5:B$56,0)),"")</f>
        <v/>
      </c>
      <c r="M55" s="54" t="str">
        <f>IF(SUM(I55:J55:K55)=0,"",SUM(I55:J55:K55))</f>
        <v/>
      </c>
      <c r="N55" s="68" t="str">
        <f>IFERROR(INDEX('3P'!G$5:G$56,MATCH(B55,'3P'!B$5:B$56,0)),"")</f>
        <v/>
      </c>
      <c r="O55" s="69" t="str">
        <f>IFERROR(INDEX('3P'!K$5:K$56,MATCH(B55,'3P'!B$5:B$56,0)),"")</f>
        <v/>
      </c>
      <c r="P55" s="70" t="str">
        <f>IFERROR(INDEX('3P'!O$5:O$56,MATCH(B55,'3P'!B$5:B$56,0)),"")</f>
        <v/>
      </c>
      <c r="Q55" s="54" t="str">
        <f>IFERROR(INDEX('3P'!P$5:P$56,MATCH(B55,'3P'!B$5:B$56,0)),"")</f>
        <v/>
      </c>
      <c r="R55" s="77" t="str">
        <f>IF(SUM(N55:O55:P55)=0,"",SUM(N55:O55:P55))</f>
        <v/>
      </c>
      <c r="S55" s="79" t="str">
        <f t="shared" si="3"/>
        <v/>
      </c>
      <c r="T55" s="54" t="str">
        <f t="shared" si="4"/>
        <v/>
      </c>
      <c r="U55" s="54" t="str">
        <f t="shared" si="5"/>
        <v/>
      </c>
      <c r="V55" s="50" t="str">
        <f>IFERROR(INDEX('1P'!P$5:P$42,MATCH(B55,'1P'!B$5:B$42,0)),"")</f>
        <v/>
      </c>
      <c r="W55" s="50" t="str">
        <f>IFERROR(INDEX('2P'!P$5:P$56,MATCH(B55,'2P'!B$5:B$56,0)),"")</f>
        <v/>
      </c>
      <c r="X55" s="50" t="str">
        <f>IFERROR(INDEX('3P'!P$5:P$56,MATCH(B55,'3P'!B$5:B$56,0)),"")</f>
        <v/>
      </c>
      <c r="Y55" s="50" t="str">
        <f>IFERROR(INDEX('1P'!Q$5:Q$42,MATCH(B55,'1P'!B$5:B$42,0)),"")</f>
        <v/>
      </c>
      <c r="Z55" s="50" t="str">
        <f>IFERROR(INDEX('2P'!Q$5:Q$56,MATCH(B55,'2P'!B$5:B$56,0)),"")</f>
        <v/>
      </c>
      <c r="AA55" s="50" t="str">
        <f>IFERROR(INDEX('3P'!Q$5:Q$56,MATCH(B55,'3P'!B$5:B$56,0)),"")</f>
        <v/>
      </c>
    </row>
    <row r="56" spans="1:27" ht="15.75" x14ac:dyDescent="0.25">
      <c r="A56" s="10">
        <v>52</v>
      </c>
      <c r="B56" s="9"/>
      <c r="C56" s="35"/>
      <c r="D56" s="59" t="str">
        <f>IFERROR(INDEX('1P'!G$5:G$42,MATCH(B56,'1P'!B$5:B$42,0)),"")</f>
        <v/>
      </c>
      <c r="E56" s="64" t="str">
        <f>IFERROR(INDEX('1P'!K$5:K$42,MATCH(B56,'1P'!B$5:B$42,0)),"")</f>
        <v/>
      </c>
      <c r="F56" s="65" t="str">
        <f>IFERROR(INDEX('1P'!O$5:O$42,MATCH(B56,'1P'!B$5:B$42,0)),"")</f>
        <v/>
      </c>
      <c r="G56" s="54" t="str">
        <f>IFERROR(INDEX('1P'!P$5:P$42,MATCH(B56,'1P'!B$5:B$42,0)),"")</f>
        <v/>
      </c>
      <c r="H56" s="54" t="str">
        <f>IF(SUM(D56:E56:F56)=0,"",SUM(D56:E56:F56))</f>
        <v/>
      </c>
      <c r="I56" s="66" t="str">
        <f>IFERROR(INDEX('2P'!G$5:G$56,MATCH(B56,'2P'!B$5:B$56,0)),"")</f>
        <v/>
      </c>
      <c r="J56" s="66" t="str">
        <f>IFERROR(INDEX('2P'!K$5:K$56,MATCH(B56,'2P'!B$5:B$56,0)),"")</f>
        <v/>
      </c>
      <c r="K56" s="67" t="str">
        <f>IFERROR(INDEX('2P'!O$5:O$56,MATCH(B56,'2P'!B$5:B$56,0)),"")</f>
        <v/>
      </c>
      <c r="L56" s="54" t="str">
        <f>IFERROR(INDEX('2P'!P$5:P$56,MATCH(B56,'2P'!B$5:B$56,0)),"")</f>
        <v/>
      </c>
      <c r="M56" s="54" t="str">
        <f>IF(SUM(I56:J56:K56)=0,"",SUM(I56:J56:K56))</f>
        <v/>
      </c>
      <c r="N56" s="68" t="str">
        <f>IFERROR(INDEX('3P'!G$5:G$56,MATCH(B56,'3P'!B$5:B$56,0)),"")</f>
        <v/>
      </c>
      <c r="O56" s="69" t="str">
        <f>IFERROR(INDEX('3P'!K$5:K$56,MATCH(B56,'3P'!B$5:B$56,0)),"")</f>
        <v/>
      </c>
      <c r="P56" s="70" t="str">
        <f>IFERROR(INDEX('3P'!O$5:O$56,MATCH(B56,'3P'!B$5:B$56,0)),"")</f>
        <v/>
      </c>
      <c r="Q56" s="54" t="str">
        <f>IFERROR(INDEX('3P'!P$5:P$56,MATCH(B56,'3P'!B$5:B$56,0)),"")</f>
        <v/>
      </c>
      <c r="R56" s="77" t="str">
        <f>IF(SUM(N56:O56:P56)=0,"",SUM(N56:O56:P56))</f>
        <v/>
      </c>
      <c r="S56" s="79" t="str">
        <f t="shared" si="3"/>
        <v/>
      </c>
      <c r="T56" s="54" t="str">
        <f t="shared" si="4"/>
        <v/>
      </c>
      <c r="U56" s="54" t="str">
        <f t="shared" si="5"/>
        <v/>
      </c>
      <c r="V56" s="50" t="str">
        <f>IFERROR(INDEX('1P'!P$5:P$42,MATCH(B56,'1P'!B$5:B$42,0)),"")</f>
        <v/>
      </c>
      <c r="W56" s="50" t="str">
        <f>IFERROR(INDEX('2P'!P$5:P$56,MATCH(B56,'2P'!B$5:B$56,0)),"")</f>
        <v/>
      </c>
      <c r="X56" s="50" t="str">
        <f>IFERROR(INDEX('3P'!P$5:P$56,MATCH(B56,'3P'!B$5:B$56,0)),"")</f>
        <v/>
      </c>
      <c r="Y56" s="50" t="str">
        <f>IFERROR(INDEX('1P'!Q$5:Q$42,MATCH(B56,'1P'!B$5:B$42,0)),"")</f>
        <v/>
      </c>
      <c r="Z56" s="50" t="str">
        <f>IFERROR(INDEX('2P'!Q$5:Q$56,MATCH(B56,'2P'!B$5:B$56,0)),"")</f>
        <v/>
      </c>
      <c r="AA56" s="50" t="str">
        <f>IFERROR(INDEX('3P'!Q$5:Q$56,MATCH(B56,'3P'!B$5:B$56,0)),"")</f>
        <v/>
      </c>
    </row>
    <row r="57" spans="1:27" ht="15.75" x14ac:dyDescent="0.25">
      <c r="A57" s="10">
        <v>53</v>
      </c>
      <c r="B57" s="9"/>
      <c r="C57" s="35"/>
      <c r="D57" s="59" t="str">
        <f>IFERROR(INDEX('1P'!G$5:G$42,MATCH(B57,'1P'!B$5:B$42,0)),"")</f>
        <v/>
      </c>
      <c r="E57" s="64" t="str">
        <f>IFERROR(INDEX('1P'!K$5:K$42,MATCH(B57,'1P'!B$5:B$42,0)),"")</f>
        <v/>
      </c>
      <c r="F57" s="65" t="str">
        <f>IFERROR(INDEX('1P'!O$5:O$42,MATCH(B57,'1P'!B$5:B$42,0)),"")</f>
        <v/>
      </c>
      <c r="G57" s="54" t="str">
        <f>IFERROR(INDEX('1P'!P$5:P$42,MATCH(B57,'1P'!B$5:B$42,0)),"")</f>
        <v/>
      </c>
      <c r="H57" s="54" t="str">
        <f>IF(SUM(D57:E57:F57)=0,"",SUM(D57:E57:F57))</f>
        <v/>
      </c>
      <c r="I57" s="66" t="str">
        <f>IFERROR(INDEX('2P'!G$5:G$56,MATCH(B57,'2P'!B$5:B$56,0)),"")</f>
        <v/>
      </c>
      <c r="J57" s="66" t="str">
        <f>IFERROR(INDEX('2P'!K$5:K$56,MATCH(B57,'2P'!B$5:B$56,0)),"")</f>
        <v/>
      </c>
      <c r="K57" s="67" t="str">
        <f>IFERROR(INDEX('2P'!O$5:O$56,MATCH(B57,'2P'!B$5:B$56,0)),"")</f>
        <v/>
      </c>
      <c r="L57" s="54" t="str">
        <f>IFERROR(INDEX('2P'!P$5:P$56,MATCH(B57,'2P'!B$5:B$56,0)),"")</f>
        <v/>
      </c>
      <c r="M57" s="54" t="str">
        <f>IF(SUM(I57:J57:K57)=0,"",SUM(I57:J57:K57))</f>
        <v/>
      </c>
      <c r="N57" s="68" t="str">
        <f>IFERROR(INDEX('3P'!G$5:G$56,MATCH(B57,'3P'!B$5:B$56,0)),"")</f>
        <v/>
      </c>
      <c r="O57" s="69" t="str">
        <f>IFERROR(INDEX('3P'!K$5:K$56,MATCH(B57,'3P'!B$5:B$56,0)),"")</f>
        <v/>
      </c>
      <c r="P57" s="70" t="str">
        <f>IFERROR(INDEX('3P'!O$5:O$56,MATCH(B57,'3P'!B$5:B$56,0)),"")</f>
        <v/>
      </c>
      <c r="Q57" s="54" t="str">
        <f>IFERROR(INDEX('3P'!P$5:P$56,MATCH(B57,'3P'!B$5:B$56,0)),"")</f>
        <v/>
      </c>
      <c r="R57" s="77" t="str">
        <f>IF(SUM(N57:O57:P57)=0,"",SUM(N57:O57:P57))</f>
        <v/>
      </c>
      <c r="S57" s="79" t="str">
        <f t="shared" si="3"/>
        <v/>
      </c>
      <c r="T57" s="54" t="str">
        <f t="shared" si="4"/>
        <v/>
      </c>
      <c r="U57" s="54" t="str">
        <f t="shared" si="5"/>
        <v/>
      </c>
      <c r="V57" s="50" t="str">
        <f>IFERROR(INDEX('1P'!P$5:P$42,MATCH(B57,'1P'!B$5:B$42,0)),"")</f>
        <v/>
      </c>
      <c r="W57" s="50" t="str">
        <f>IFERROR(INDEX('2P'!P$5:P$56,MATCH(B57,'2P'!B$5:B$56,0)),"")</f>
        <v/>
      </c>
      <c r="X57" s="50" t="str">
        <f>IFERROR(INDEX('3P'!P$5:P$56,MATCH(B57,'3P'!B$5:B$56,0)),"")</f>
        <v/>
      </c>
      <c r="Y57" s="50" t="str">
        <f>IFERROR(INDEX('1P'!Q$5:Q$42,MATCH(B57,'1P'!B$5:B$42,0)),"")</f>
        <v/>
      </c>
      <c r="Z57" s="50" t="str">
        <f>IFERROR(INDEX('2P'!Q$5:Q$56,MATCH(B57,'2P'!B$5:B$56,0)),"")</f>
        <v/>
      </c>
      <c r="AA57" s="50" t="str">
        <f>IFERROR(INDEX('3P'!Q$5:Q$56,MATCH(B57,'3P'!B$5:B$56,0)),"")</f>
        <v/>
      </c>
    </row>
    <row r="58" spans="1:27" ht="15.75" x14ac:dyDescent="0.25">
      <c r="A58" s="10">
        <v>54</v>
      </c>
      <c r="B58" s="9"/>
      <c r="C58" s="35"/>
      <c r="D58" s="59" t="str">
        <f>IFERROR(INDEX('1P'!G$5:G$42,MATCH(B58,'1P'!B$5:B$42,0)),"")</f>
        <v/>
      </c>
      <c r="E58" s="64" t="str">
        <f>IFERROR(INDEX('1P'!K$5:K$42,MATCH(B58,'1P'!B$5:B$42,0)),"")</f>
        <v/>
      </c>
      <c r="F58" s="65" t="str">
        <f>IFERROR(INDEX('1P'!O$5:O$42,MATCH(B58,'1P'!B$5:B$42,0)),"")</f>
        <v/>
      </c>
      <c r="G58" s="54" t="str">
        <f>IFERROR(INDEX('1P'!P$5:P$42,MATCH(B58,'1P'!B$5:B$42,0)),"")</f>
        <v/>
      </c>
      <c r="H58" s="54" t="str">
        <f>IF(SUM(D58:E58:F58)=0,"",SUM(D58:E58:F58))</f>
        <v/>
      </c>
      <c r="I58" s="66" t="str">
        <f>IFERROR(INDEX('2P'!G$5:G$56,MATCH(B58,'2P'!B$5:B$56,0)),"")</f>
        <v/>
      </c>
      <c r="J58" s="66" t="str">
        <f>IFERROR(INDEX('2P'!K$5:K$56,MATCH(B58,'2P'!B$5:B$56,0)),"")</f>
        <v/>
      </c>
      <c r="K58" s="67" t="str">
        <f>IFERROR(INDEX('2P'!O$5:O$56,MATCH(B58,'2P'!B$5:B$56,0)),"")</f>
        <v/>
      </c>
      <c r="L58" s="54" t="str">
        <f>IFERROR(INDEX('2P'!P$5:P$56,MATCH(B58,'2P'!B$5:B$56,0)),"")</f>
        <v/>
      </c>
      <c r="M58" s="54" t="str">
        <f>IF(SUM(I58:J58:K58)=0,"",SUM(I58:J58:K58))</f>
        <v/>
      </c>
      <c r="N58" s="68" t="str">
        <f>IFERROR(INDEX('3P'!G$5:G$56,MATCH(B58,'3P'!B$5:B$56,0)),"")</f>
        <v/>
      </c>
      <c r="O58" s="69" t="str">
        <f>IFERROR(INDEX('3P'!K$5:K$56,MATCH(B58,'3P'!B$5:B$56,0)),"")</f>
        <v/>
      </c>
      <c r="P58" s="70" t="str">
        <f>IFERROR(INDEX('3P'!O$5:O$56,MATCH(B58,'3P'!B$5:B$56,0)),"")</f>
        <v/>
      </c>
      <c r="Q58" s="54" t="str">
        <f>IFERROR(INDEX('3P'!P$5:P$56,MATCH(B58,'3P'!B$5:B$56,0)),"")</f>
        <v/>
      </c>
      <c r="R58" s="77" t="str">
        <f>IF(SUM(N58:O58:P58)=0,"",SUM(N58:O58:P58))</f>
        <v/>
      </c>
      <c r="S58" s="79" t="str">
        <f t="shared" si="3"/>
        <v/>
      </c>
      <c r="T58" s="54" t="str">
        <f t="shared" si="4"/>
        <v/>
      </c>
      <c r="U58" s="54" t="str">
        <f t="shared" si="5"/>
        <v/>
      </c>
      <c r="V58" s="50" t="str">
        <f>IFERROR(INDEX('1P'!P$5:P$42,MATCH(B58,'1P'!B$5:B$42,0)),"")</f>
        <v/>
      </c>
      <c r="W58" s="50" t="str">
        <f>IFERROR(INDEX('2P'!P$5:P$56,MATCH(B58,'2P'!B$5:B$56,0)),"")</f>
        <v/>
      </c>
      <c r="X58" s="50" t="str">
        <f>IFERROR(INDEX('3P'!P$5:P$56,MATCH(B58,'3P'!B$5:B$56,0)),"")</f>
        <v/>
      </c>
      <c r="Y58" s="50" t="str">
        <f>IFERROR(INDEX('1P'!Q$5:Q$42,MATCH(B58,'1P'!B$5:B$42,0)),"")</f>
        <v/>
      </c>
      <c r="Z58" s="50" t="str">
        <f>IFERROR(INDEX('2P'!Q$5:Q$56,MATCH(B58,'2P'!B$5:B$56,0)),"")</f>
        <v/>
      </c>
      <c r="AA58" s="50" t="str">
        <f>IFERROR(INDEX('3P'!Q$5:Q$56,MATCH(B58,'3P'!B$5:B$56,0)),"")</f>
        <v/>
      </c>
    </row>
    <row r="59" spans="1:27" ht="15.75" x14ac:dyDescent="0.25">
      <c r="A59" s="10">
        <v>55</v>
      </c>
      <c r="B59" s="9"/>
      <c r="C59" s="35"/>
      <c r="D59" s="59" t="str">
        <f>IFERROR(INDEX('1P'!G$5:G$42,MATCH(B59,'1P'!B$5:B$42,0)),"")</f>
        <v/>
      </c>
      <c r="E59" s="64" t="str">
        <f>IFERROR(INDEX('1P'!K$5:K$42,MATCH(B59,'1P'!B$5:B$42,0)),"")</f>
        <v/>
      </c>
      <c r="F59" s="65" t="str">
        <f>IFERROR(INDEX('1P'!O$5:O$42,MATCH(B59,'1P'!B$5:B$42,0)),"")</f>
        <v/>
      </c>
      <c r="G59" s="54" t="str">
        <f>IFERROR(INDEX('1P'!P$5:P$42,MATCH(B59,'1P'!B$5:B$42,0)),"")</f>
        <v/>
      </c>
      <c r="H59" s="54" t="str">
        <f>IF(SUM(D59:E59:F59)=0,"",SUM(D59:E59:F59))</f>
        <v/>
      </c>
      <c r="I59" s="66" t="str">
        <f>IFERROR(INDEX('2P'!G$5:G$56,MATCH(B59,'2P'!B$5:B$56,0)),"")</f>
        <v/>
      </c>
      <c r="J59" s="66" t="str">
        <f>IFERROR(INDEX('2P'!K$5:K$56,MATCH(B59,'2P'!B$5:B$56,0)),"")</f>
        <v/>
      </c>
      <c r="K59" s="67" t="str">
        <f>IFERROR(INDEX('2P'!O$5:O$56,MATCH(B59,'2P'!B$5:B$56,0)),"")</f>
        <v/>
      </c>
      <c r="L59" s="54" t="str">
        <f>IFERROR(INDEX('2P'!P$5:P$56,MATCH(B59,'2P'!B$5:B$56,0)),"")</f>
        <v/>
      </c>
      <c r="M59" s="54" t="str">
        <f>IF(SUM(I59:J59:K59)=0,"",SUM(I59:J59:K59))</f>
        <v/>
      </c>
      <c r="N59" s="68" t="str">
        <f>IFERROR(INDEX('3P'!G$5:G$56,MATCH(B59,'3P'!B$5:B$56,0)),"")</f>
        <v/>
      </c>
      <c r="O59" s="69" t="str">
        <f>IFERROR(INDEX('3P'!K$5:K$56,MATCH(B59,'3P'!B$5:B$56,0)),"")</f>
        <v/>
      </c>
      <c r="P59" s="70" t="str">
        <f>IFERROR(INDEX('3P'!O$5:O$56,MATCH(B59,'3P'!B$5:B$56,0)),"")</f>
        <v/>
      </c>
      <c r="Q59" s="54" t="str">
        <f>IFERROR(INDEX('3P'!P$5:P$56,MATCH(B59,'3P'!B$5:B$56,0)),"")</f>
        <v/>
      </c>
      <c r="R59" s="77" t="str">
        <f>IF(SUM(N59:O59:P59)=0,"",SUM(N59:O59:P59))</f>
        <v/>
      </c>
      <c r="S59" s="79" t="str">
        <f t="shared" si="3"/>
        <v/>
      </c>
      <c r="T59" s="54" t="str">
        <f t="shared" si="4"/>
        <v/>
      </c>
      <c r="U59" s="54" t="str">
        <f t="shared" si="5"/>
        <v/>
      </c>
      <c r="V59" s="50" t="str">
        <f>IFERROR(INDEX('1P'!P$5:P$42,MATCH(B59,'1P'!B$5:B$42,0)),"")</f>
        <v/>
      </c>
      <c r="W59" s="50" t="str">
        <f>IFERROR(INDEX('2P'!P$5:P$56,MATCH(B59,'2P'!B$5:B$56,0)),"")</f>
        <v/>
      </c>
      <c r="X59" s="50" t="str">
        <f>IFERROR(INDEX('3P'!P$5:P$56,MATCH(B59,'3P'!B$5:B$56,0)),"")</f>
        <v/>
      </c>
      <c r="Y59" s="50" t="str">
        <f>IFERROR(INDEX('1P'!Q$5:Q$42,MATCH(B59,'1P'!B$5:B$42,0)),"")</f>
        <v/>
      </c>
      <c r="Z59" s="50" t="str">
        <f>IFERROR(INDEX('2P'!Q$5:Q$56,MATCH(B59,'2P'!B$5:B$56,0)),"")</f>
        <v/>
      </c>
      <c r="AA59" s="50" t="str">
        <f>IFERROR(INDEX('3P'!Q$5:Q$56,MATCH(B59,'3P'!B$5:B$56,0)),"")</f>
        <v/>
      </c>
    </row>
    <row r="60" spans="1:27" ht="15.75" x14ac:dyDescent="0.25">
      <c r="A60" s="10">
        <v>56</v>
      </c>
      <c r="B60" s="9"/>
      <c r="C60" s="35"/>
      <c r="D60" s="59" t="str">
        <f>IFERROR(INDEX('1P'!G$5:G$42,MATCH(B60,'1P'!B$5:B$42,0)),"")</f>
        <v/>
      </c>
      <c r="E60" s="64" t="str">
        <f>IFERROR(INDEX('1P'!K$5:K$42,MATCH(B60,'1P'!B$5:B$42,0)),"")</f>
        <v/>
      </c>
      <c r="F60" s="65" t="str">
        <f>IFERROR(INDEX('1P'!O$5:O$42,MATCH(B60,'1P'!B$5:B$42,0)),"")</f>
        <v/>
      </c>
      <c r="G60" s="54" t="str">
        <f>IFERROR(INDEX('1P'!P$5:P$42,MATCH(B60,'1P'!B$5:B$42,0)),"")</f>
        <v/>
      </c>
      <c r="H60" s="54" t="str">
        <f>IF(SUM(D60:E60:F60)=0,"",SUM(D60:E60:F60))</f>
        <v/>
      </c>
      <c r="I60" s="66" t="str">
        <f>IFERROR(INDEX('2P'!G$5:G$56,MATCH(B60,'2P'!B$5:B$56,0)),"")</f>
        <v/>
      </c>
      <c r="J60" s="66" t="str">
        <f>IFERROR(INDEX('2P'!K$5:K$56,MATCH(B60,'2P'!B$5:B$56,0)),"")</f>
        <v/>
      </c>
      <c r="K60" s="67" t="str">
        <f>IFERROR(INDEX('2P'!O$5:O$56,MATCH(B60,'2P'!B$5:B$56,0)),"")</f>
        <v/>
      </c>
      <c r="L60" s="54" t="str">
        <f>IFERROR(INDEX('2P'!P$5:P$56,MATCH(B60,'2P'!B$5:B$56,0)),"")</f>
        <v/>
      </c>
      <c r="M60" s="54" t="str">
        <f>IF(SUM(I60:J60:K60)=0,"",SUM(I60:J60:K60))</f>
        <v/>
      </c>
      <c r="N60" s="68" t="str">
        <f>IFERROR(INDEX('3P'!G$5:G$56,MATCH(B60,'3P'!B$5:B$56,0)),"")</f>
        <v/>
      </c>
      <c r="O60" s="69" t="str">
        <f>IFERROR(INDEX('3P'!K$5:K$56,MATCH(B60,'3P'!B$5:B$56,0)),"")</f>
        <v/>
      </c>
      <c r="P60" s="70" t="str">
        <f>IFERROR(INDEX('3P'!O$5:O$56,MATCH(B60,'3P'!B$5:B$56,0)),"")</f>
        <v/>
      </c>
      <c r="Q60" s="54" t="str">
        <f>IFERROR(INDEX('3P'!P$5:P$56,MATCH(B60,'3P'!B$5:B$56,0)),"")</f>
        <v/>
      </c>
      <c r="R60" s="77" t="str">
        <f>IF(SUM(N60:O60:P60)=0,"",SUM(N60:O60:P60))</f>
        <v/>
      </c>
      <c r="S60" s="79" t="str">
        <f t="shared" si="3"/>
        <v/>
      </c>
      <c r="T60" s="54" t="str">
        <f t="shared" si="4"/>
        <v/>
      </c>
      <c r="U60" s="54" t="str">
        <f t="shared" si="5"/>
        <v/>
      </c>
      <c r="V60" s="50" t="str">
        <f>IFERROR(INDEX('1P'!P$5:P$42,MATCH(B60,'1P'!B$5:B$42,0)),"")</f>
        <v/>
      </c>
      <c r="W60" s="50" t="str">
        <f>IFERROR(INDEX('2P'!P$5:P$56,MATCH(B60,'2P'!B$5:B$56,0)),"")</f>
        <v/>
      </c>
      <c r="X60" s="50" t="str">
        <f>IFERROR(INDEX('3P'!P$5:P$56,MATCH(B60,'3P'!B$5:B$56,0)),"")</f>
        <v/>
      </c>
      <c r="Y60" s="50" t="str">
        <f>IFERROR(INDEX('1P'!Q$5:Q$42,MATCH(B60,'1P'!B$5:B$42,0)),"")</f>
        <v/>
      </c>
      <c r="Z60" s="50" t="str">
        <f>IFERROR(INDEX('2P'!Q$5:Q$56,MATCH(B60,'2P'!B$5:B$56,0)),"")</f>
        <v/>
      </c>
      <c r="AA60" s="50" t="str">
        <f>IFERROR(INDEX('3P'!Q$5:Q$56,MATCH(B60,'3P'!B$5:B$56,0)),"")</f>
        <v/>
      </c>
    </row>
    <row r="61" spans="1:27" ht="15.75" x14ac:dyDescent="0.25">
      <c r="A61" s="10">
        <v>57</v>
      </c>
      <c r="B61" s="9"/>
      <c r="C61" s="35"/>
      <c r="D61" s="59" t="str">
        <f>IFERROR(INDEX('1P'!G$5:G$42,MATCH(B61,'1P'!B$5:B$42,0)),"")</f>
        <v/>
      </c>
      <c r="E61" s="64" t="str">
        <f>IFERROR(INDEX('1P'!K$5:K$42,MATCH(B61,'1P'!B$5:B$42,0)),"")</f>
        <v/>
      </c>
      <c r="F61" s="65" t="str">
        <f>IFERROR(INDEX('1P'!O$5:O$42,MATCH(B61,'1P'!B$5:B$42,0)),"")</f>
        <v/>
      </c>
      <c r="G61" s="54" t="str">
        <f>IFERROR(INDEX('1P'!P$5:P$42,MATCH(B61,'1P'!B$5:B$42,0)),"")</f>
        <v/>
      </c>
      <c r="H61" s="54" t="str">
        <f>IF(SUM(D61:E61:F61)=0,"",SUM(D61:E61:F61))</f>
        <v/>
      </c>
      <c r="I61" s="66" t="str">
        <f>IFERROR(INDEX('2P'!G$5:G$56,MATCH(B61,'2P'!B$5:B$56,0)),"")</f>
        <v/>
      </c>
      <c r="J61" s="66" t="str">
        <f>IFERROR(INDEX('2P'!K$5:K$56,MATCH(B61,'2P'!B$5:B$56,0)),"")</f>
        <v/>
      </c>
      <c r="K61" s="67" t="str">
        <f>IFERROR(INDEX('2P'!O$5:O$56,MATCH(B61,'2P'!B$5:B$56,0)),"")</f>
        <v/>
      </c>
      <c r="L61" s="54" t="str">
        <f>IFERROR(INDEX('2P'!P$5:P$56,MATCH(B61,'2P'!B$5:B$56,0)),"")</f>
        <v/>
      </c>
      <c r="M61" s="54" t="str">
        <f>IF(SUM(I61:J61:K61)=0,"",SUM(I61:J61:K61))</f>
        <v/>
      </c>
      <c r="N61" s="68" t="str">
        <f>IFERROR(INDEX('3P'!G$5:G$56,MATCH(B61,'3P'!B$5:B$56,0)),"")</f>
        <v/>
      </c>
      <c r="O61" s="69" t="str">
        <f>IFERROR(INDEX('3P'!K$5:K$56,MATCH(B61,'3P'!B$5:B$56,0)),"")</f>
        <v/>
      </c>
      <c r="P61" s="70" t="str">
        <f>IFERROR(INDEX('3P'!O$5:O$56,MATCH(B61,'3P'!B$5:B$56,0)),"")</f>
        <v/>
      </c>
      <c r="Q61" s="54" t="str">
        <f>IFERROR(INDEX('3P'!P$5:P$56,MATCH(B61,'3P'!B$5:B$56,0)),"")</f>
        <v/>
      </c>
      <c r="R61" s="77" t="str">
        <f>IF(SUM(N61:O61:P61)=0,"",SUM(N61:O61:P61))</f>
        <v/>
      </c>
      <c r="S61" s="79" t="str">
        <f t="shared" si="3"/>
        <v/>
      </c>
      <c r="T61" s="54" t="str">
        <f t="shared" si="4"/>
        <v/>
      </c>
      <c r="U61" s="54" t="str">
        <f t="shared" si="5"/>
        <v/>
      </c>
      <c r="V61" s="50" t="str">
        <f>IFERROR(INDEX('1P'!P$5:P$42,MATCH(B61,'1P'!B$5:B$42,0)),"")</f>
        <v/>
      </c>
      <c r="W61" s="50" t="str">
        <f>IFERROR(INDEX('2P'!P$5:P$56,MATCH(B61,'2P'!B$5:B$56,0)),"")</f>
        <v/>
      </c>
      <c r="X61" s="50" t="str">
        <f>IFERROR(INDEX('3P'!P$5:P$56,MATCH(B61,'3P'!B$5:B$56,0)),"")</f>
        <v/>
      </c>
      <c r="Y61" s="50" t="str">
        <f>IFERROR(INDEX('1P'!Q$5:Q$42,MATCH(B61,'1P'!B$5:B$42,0)),"")</f>
        <v/>
      </c>
      <c r="Z61" s="50" t="str">
        <f>IFERROR(INDEX('2P'!Q$5:Q$56,MATCH(B61,'2P'!B$5:B$56,0)),"")</f>
        <v/>
      </c>
      <c r="AA61" s="50" t="str">
        <f>IFERROR(INDEX('3P'!Q$5:Q$56,MATCH(B61,'3P'!B$5:B$56,0)),"")</f>
        <v/>
      </c>
    </row>
    <row r="62" spans="1:27" ht="15.75" x14ac:dyDescent="0.25">
      <c r="A62" s="10">
        <v>58</v>
      </c>
      <c r="B62" s="9"/>
      <c r="C62" s="35"/>
      <c r="D62" s="59" t="str">
        <f>IFERROR(INDEX('1P'!G$5:G$42,MATCH(B62,'1P'!B$5:B$42,0)),"")</f>
        <v/>
      </c>
      <c r="E62" s="64" t="str">
        <f>IFERROR(INDEX('1P'!K$5:K$42,MATCH(B62,'1P'!B$5:B$42,0)),"")</f>
        <v/>
      </c>
      <c r="F62" s="65" t="str">
        <f>IFERROR(INDEX('1P'!O$5:O$42,MATCH(B62,'1P'!B$5:B$42,0)),"")</f>
        <v/>
      </c>
      <c r="G62" s="54" t="str">
        <f>IFERROR(INDEX('1P'!P$5:P$42,MATCH(B62,'1P'!B$5:B$42,0)),"")</f>
        <v/>
      </c>
      <c r="H62" s="54" t="str">
        <f>IF(SUM(D62:E62:F62)=0,"",SUM(D62:E62:F62))</f>
        <v/>
      </c>
      <c r="I62" s="66" t="str">
        <f>IFERROR(INDEX('2P'!G$5:G$56,MATCH(B62,'2P'!B$5:B$56,0)),"")</f>
        <v/>
      </c>
      <c r="J62" s="66" t="str">
        <f>IFERROR(INDEX('2P'!K$5:K$56,MATCH(B62,'2P'!B$5:B$56,0)),"")</f>
        <v/>
      </c>
      <c r="K62" s="67" t="str">
        <f>IFERROR(INDEX('2P'!O$5:O$56,MATCH(B62,'2P'!B$5:B$56,0)),"")</f>
        <v/>
      </c>
      <c r="L62" s="54" t="str">
        <f>IFERROR(INDEX('2P'!P$5:P$56,MATCH(B62,'2P'!B$5:B$56,0)),"")</f>
        <v/>
      </c>
      <c r="M62" s="54" t="str">
        <f>IF(SUM(I62:J62:K62)=0,"",SUM(I62:J62:K62))</f>
        <v/>
      </c>
      <c r="N62" s="68" t="str">
        <f>IFERROR(INDEX('3P'!G$5:G$56,MATCH(B62,'3P'!B$5:B$56,0)),"")</f>
        <v/>
      </c>
      <c r="O62" s="69" t="str">
        <f>IFERROR(INDEX('3P'!K$5:K$56,MATCH(B62,'3P'!B$5:B$56,0)),"")</f>
        <v/>
      </c>
      <c r="P62" s="70" t="str">
        <f>IFERROR(INDEX('3P'!O$5:O$56,MATCH(B62,'3P'!B$5:B$56,0)),"")</f>
        <v/>
      </c>
      <c r="Q62" s="54" t="str">
        <f>IFERROR(INDEX('3P'!P$5:P$56,MATCH(B62,'3P'!B$5:B$56,0)),"")</f>
        <v/>
      </c>
      <c r="R62" s="77" t="str">
        <f>IF(SUM(N62:O62:P62)=0,"",SUM(N62:O62:P62))</f>
        <v/>
      </c>
      <c r="S62" s="79" t="str">
        <f t="shared" si="3"/>
        <v/>
      </c>
      <c r="T62" s="54" t="str">
        <f t="shared" si="4"/>
        <v/>
      </c>
      <c r="U62" s="54" t="str">
        <f t="shared" si="5"/>
        <v/>
      </c>
      <c r="V62" s="50" t="str">
        <f>IFERROR(INDEX('1P'!P$5:P$42,MATCH(B62,'1P'!B$5:B$42,0)),"")</f>
        <v/>
      </c>
      <c r="W62" s="50" t="str">
        <f>IFERROR(INDEX('2P'!P$5:P$56,MATCH(B62,'2P'!B$5:B$56,0)),"")</f>
        <v/>
      </c>
      <c r="X62" s="50" t="str">
        <f>IFERROR(INDEX('3P'!P$5:P$56,MATCH(B62,'3P'!B$5:B$56,0)),"")</f>
        <v/>
      </c>
      <c r="Y62" s="50" t="str">
        <f>IFERROR(INDEX('1P'!Q$5:Q$42,MATCH(B62,'1P'!B$5:B$42,0)),"")</f>
        <v/>
      </c>
      <c r="Z62" s="50" t="str">
        <f>IFERROR(INDEX('2P'!Q$5:Q$56,MATCH(B62,'2P'!B$5:B$56,0)),"")</f>
        <v/>
      </c>
      <c r="AA62" s="50" t="str">
        <f>IFERROR(INDEX('3P'!Q$5:Q$56,MATCH(B62,'3P'!B$5:B$56,0)),"")</f>
        <v/>
      </c>
    </row>
    <row r="63" spans="1:27" ht="15.75" x14ac:dyDescent="0.25">
      <c r="A63" s="10">
        <v>59</v>
      </c>
      <c r="B63" s="9"/>
      <c r="C63" s="35"/>
      <c r="D63" s="59" t="str">
        <f>IFERROR(INDEX('1P'!G$5:G$42,MATCH(B63,'1P'!B$5:B$42,0)),"")</f>
        <v/>
      </c>
      <c r="E63" s="64" t="str">
        <f>IFERROR(INDEX('1P'!K$5:K$42,MATCH(B63,'1P'!B$5:B$42,0)),"")</f>
        <v/>
      </c>
      <c r="F63" s="65" t="str">
        <f>IFERROR(INDEX('1P'!O$5:O$42,MATCH(B63,'1P'!B$5:B$42,0)),"")</f>
        <v/>
      </c>
      <c r="G63" s="54" t="str">
        <f>IFERROR(INDEX('1P'!P$5:P$42,MATCH(B63,'1P'!B$5:B$42,0)),"")</f>
        <v/>
      </c>
      <c r="H63" s="54" t="str">
        <f>IF(SUM(D63:E63:F63)=0,"",SUM(D63:E63:F63))</f>
        <v/>
      </c>
      <c r="I63" s="66" t="str">
        <f>IFERROR(INDEX('2P'!G$5:G$56,MATCH(B63,'2P'!B$5:B$56,0)),"")</f>
        <v/>
      </c>
      <c r="J63" s="66" t="str">
        <f>IFERROR(INDEX('2P'!K$5:K$56,MATCH(B63,'2P'!B$5:B$56,0)),"")</f>
        <v/>
      </c>
      <c r="K63" s="67" t="str">
        <f>IFERROR(INDEX('2P'!O$5:O$56,MATCH(B63,'2P'!B$5:B$56,0)),"")</f>
        <v/>
      </c>
      <c r="L63" s="54" t="str">
        <f>IFERROR(INDEX('2P'!P$5:P$56,MATCH(B63,'2P'!B$5:B$56,0)),"")</f>
        <v/>
      </c>
      <c r="M63" s="54" t="str">
        <f>IF(SUM(I63:J63:K63)=0,"",SUM(I63:J63:K63))</f>
        <v/>
      </c>
      <c r="N63" s="68" t="str">
        <f>IFERROR(INDEX('3P'!G$5:G$56,MATCH(B63,'3P'!B$5:B$56,0)),"")</f>
        <v/>
      </c>
      <c r="O63" s="69" t="str">
        <f>IFERROR(INDEX('3P'!K$5:K$56,MATCH(B63,'3P'!B$5:B$56,0)),"")</f>
        <v/>
      </c>
      <c r="P63" s="70" t="str">
        <f>IFERROR(INDEX('3P'!O$5:O$56,MATCH(B63,'3P'!B$5:B$56,0)),"")</f>
        <v/>
      </c>
      <c r="Q63" s="54" t="str">
        <f>IFERROR(INDEX('3P'!P$5:P$56,MATCH(B63,'3P'!B$5:B$56,0)),"")</f>
        <v/>
      </c>
      <c r="R63" s="77" t="str">
        <f>IF(SUM(N63:O63:P63)=0,"",SUM(N63:O63:P63))</f>
        <v/>
      </c>
      <c r="S63" s="79" t="str">
        <f t="shared" si="3"/>
        <v/>
      </c>
      <c r="T63" s="54" t="str">
        <f t="shared" si="4"/>
        <v/>
      </c>
      <c r="U63" s="54" t="str">
        <f t="shared" si="5"/>
        <v/>
      </c>
      <c r="V63" s="50" t="str">
        <f>IFERROR(INDEX('1P'!P$5:P$42,MATCH(B63,'1P'!B$5:B$42,0)),"")</f>
        <v/>
      </c>
      <c r="W63" s="50" t="str">
        <f>IFERROR(INDEX('2P'!P$5:P$56,MATCH(B63,'2P'!B$5:B$56,0)),"")</f>
        <v/>
      </c>
      <c r="X63" s="50" t="str">
        <f>IFERROR(INDEX('3P'!P$5:P$56,MATCH(B63,'3P'!B$5:B$56,0)),"")</f>
        <v/>
      </c>
      <c r="Y63" s="50" t="str">
        <f>IFERROR(INDEX('1P'!Q$5:Q$42,MATCH(B63,'1P'!B$5:B$42,0)),"")</f>
        <v/>
      </c>
      <c r="Z63" s="50" t="str">
        <f>IFERROR(INDEX('2P'!Q$5:Q$56,MATCH(B63,'2P'!B$5:B$56,0)),"")</f>
        <v/>
      </c>
      <c r="AA63" s="50" t="str">
        <f>IFERROR(INDEX('3P'!Q$5:Q$56,MATCH(B63,'3P'!B$5:B$56,0)),"")</f>
        <v/>
      </c>
    </row>
    <row r="64" spans="1:27" ht="15.75" x14ac:dyDescent="0.25">
      <c r="A64" s="10">
        <v>60</v>
      </c>
      <c r="B64" s="9"/>
      <c r="C64" s="35"/>
      <c r="D64" s="59" t="str">
        <f>IFERROR(INDEX('1P'!G$5:G$42,MATCH(B64,'1P'!B$5:B$42,0)),"")</f>
        <v/>
      </c>
      <c r="E64" s="64" t="str">
        <f>IFERROR(INDEX('1P'!K$5:K$42,MATCH(B64,'1P'!B$5:B$42,0)),"")</f>
        <v/>
      </c>
      <c r="F64" s="65" t="str">
        <f>IFERROR(INDEX('1P'!O$5:O$42,MATCH(B64,'1P'!B$5:B$42,0)),"")</f>
        <v/>
      </c>
      <c r="G64" s="54" t="str">
        <f>IFERROR(INDEX('1P'!P$5:P$42,MATCH(B64,'1P'!B$5:B$42,0)),"")</f>
        <v/>
      </c>
      <c r="H64" s="54" t="str">
        <f>IF(SUM(D64:E64:F64)=0,"",SUM(D64:E64:F64))</f>
        <v/>
      </c>
      <c r="I64" s="66" t="str">
        <f>IFERROR(INDEX('2P'!G$5:G$56,MATCH(B64,'2P'!B$5:B$56,0)),"")</f>
        <v/>
      </c>
      <c r="J64" s="66" t="str">
        <f>IFERROR(INDEX('2P'!K$5:K$56,MATCH(B64,'2P'!B$5:B$56,0)),"")</f>
        <v/>
      </c>
      <c r="K64" s="67" t="str">
        <f>IFERROR(INDEX('2P'!O$5:O$56,MATCH(B64,'2P'!B$5:B$56,0)),"")</f>
        <v/>
      </c>
      <c r="L64" s="54" t="str">
        <f>IFERROR(INDEX('2P'!P$5:P$56,MATCH(B64,'2P'!B$5:B$56,0)),"")</f>
        <v/>
      </c>
      <c r="M64" s="54" t="str">
        <f>IF(SUM(I64:J64:K64)=0,"",SUM(I64:J64:K64))</f>
        <v/>
      </c>
      <c r="N64" s="68" t="str">
        <f>IFERROR(INDEX('3P'!G$5:G$56,MATCH(B64,'3P'!B$5:B$56,0)),"")</f>
        <v/>
      </c>
      <c r="O64" s="69" t="str">
        <f>IFERROR(INDEX('3P'!K$5:K$56,MATCH(B64,'3P'!B$5:B$56,0)),"")</f>
        <v/>
      </c>
      <c r="P64" s="70" t="str">
        <f>IFERROR(INDEX('3P'!O$5:O$56,MATCH(B64,'3P'!B$5:B$56,0)),"")</f>
        <v/>
      </c>
      <c r="Q64" s="54" t="str">
        <f>IFERROR(INDEX('3P'!P$5:P$56,MATCH(B64,'3P'!B$5:B$56,0)),"")</f>
        <v/>
      </c>
      <c r="R64" s="77" t="str">
        <f>IF(SUM(N64:O64:P64)=0,"",SUM(N64:O64:P64))</f>
        <v/>
      </c>
      <c r="S64" s="79" t="str">
        <f t="shared" si="3"/>
        <v/>
      </c>
      <c r="T64" s="54" t="str">
        <f t="shared" si="4"/>
        <v/>
      </c>
      <c r="U64" s="54" t="str">
        <f t="shared" si="5"/>
        <v/>
      </c>
      <c r="V64" s="50" t="str">
        <f>IFERROR(INDEX('1P'!P$5:P$42,MATCH(B64,'1P'!B$5:B$42,0)),"")</f>
        <v/>
      </c>
      <c r="W64" s="50" t="str">
        <f>IFERROR(INDEX('2P'!P$5:P$56,MATCH(B64,'2P'!B$5:B$56,0)),"")</f>
        <v/>
      </c>
      <c r="X64" s="50" t="str">
        <f>IFERROR(INDEX('3P'!P$5:P$56,MATCH(B64,'3P'!B$5:B$56,0)),"")</f>
        <v/>
      </c>
      <c r="Y64" s="50" t="str">
        <f>IFERROR(INDEX('1P'!Q$5:Q$42,MATCH(B64,'1P'!B$5:B$42,0)),"")</f>
        <v/>
      </c>
      <c r="Z64" s="50" t="str">
        <f>IFERROR(INDEX('2P'!Q$5:Q$56,MATCH(B64,'2P'!B$5:B$56,0)),"")</f>
        <v/>
      </c>
      <c r="AA64" s="50" t="str">
        <f>IFERROR(INDEX('3P'!Q$5:Q$56,MATCH(B64,'3P'!B$5:B$56,0)),"")</f>
        <v/>
      </c>
    </row>
    <row r="65" spans="1:21" ht="15.75" x14ac:dyDescent="0.25">
      <c r="A65" s="10">
        <v>61</v>
      </c>
      <c r="B65" s="9"/>
      <c r="C65" s="35"/>
      <c r="D65" s="59" t="str">
        <f>IFERROR(INDEX('1P'!G$5:G$42,MATCH(B65,'1P'!B$5:B$42,0)),"")</f>
        <v/>
      </c>
      <c r="E65" s="64" t="str">
        <f>IFERROR(INDEX('1P'!K$5:K$42,MATCH(B65,'1P'!B$5:B$42,0)),"")</f>
        <v/>
      </c>
      <c r="F65" s="65" t="str">
        <f>IFERROR(INDEX('1P'!O$5:O$42,MATCH(B65,'1P'!B$5:B$42,0)),"")</f>
        <v/>
      </c>
      <c r="G65" s="54" t="str">
        <f>IFERROR(INDEX('1P'!P$5:P$42,MATCH(B65,'1P'!B$5:B$42,0)),"")</f>
        <v/>
      </c>
      <c r="H65" s="54" t="str">
        <f>IF(SUM(D65:E65:F65)=0,"",SUM(D65:E65:F65))</f>
        <v/>
      </c>
      <c r="I65" s="66" t="str">
        <f>IFERROR(INDEX('2P'!G$5:G$56,MATCH(B65,'2P'!B$5:B$56,0)),"")</f>
        <v/>
      </c>
      <c r="J65" s="66" t="str">
        <f>IFERROR(INDEX('2P'!K$5:K$56,MATCH(B65,'2P'!B$5:B$56,0)),"")</f>
        <v/>
      </c>
      <c r="K65" s="67" t="str">
        <f>IFERROR(INDEX('2P'!O$5:O$56,MATCH(B65,'2P'!B$5:B$56,0)),"")</f>
        <v/>
      </c>
      <c r="L65" s="54" t="str">
        <f>IFERROR(INDEX('2P'!P$5:P$56,MATCH(B65,'2P'!B$5:B$56,0)),"")</f>
        <v/>
      </c>
      <c r="M65" s="54" t="str">
        <f>IF(SUM(I65:J65:K65)=0,"",SUM(I65:J65:K65))</f>
        <v/>
      </c>
      <c r="N65" s="68" t="str">
        <f>IFERROR(INDEX('3P'!G$5:G$56,MATCH(B65,'3P'!B$5:B$56,0)),"")</f>
        <v/>
      </c>
      <c r="O65" s="69" t="str">
        <f>IFERROR(INDEX('3P'!K$5:K$56,MATCH(B65,'3P'!B$5:B$56,0)),"")</f>
        <v/>
      </c>
      <c r="P65" s="70" t="str">
        <f>IFERROR(INDEX('3P'!O$5:O$56,MATCH(B65,'3P'!B$5:B$56,0)),"")</f>
        <v/>
      </c>
      <c r="Q65" s="54" t="str">
        <f>IFERROR(INDEX('3P'!P$5:P$56,MATCH(B65,'3P'!B$5:B$56,0)),"")</f>
        <v/>
      </c>
      <c r="R65" s="77" t="str">
        <f>IF(SUM(N65:O65:P65)=0,"",SUM(N65:O65:P65))</f>
        <v/>
      </c>
      <c r="S65" s="79" t="str">
        <f t="shared" si="3"/>
        <v/>
      </c>
      <c r="T65" s="54" t="str">
        <f t="shared" si="4"/>
        <v/>
      </c>
      <c r="U65" s="54" t="str">
        <f t="shared" si="5"/>
        <v/>
      </c>
    </row>
    <row r="66" spans="1:21" ht="15.75" x14ac:dyDescent="0.25">
      <c r="A66" s="10">
        <v>62</v>
      </c>
      <c r="B66" s="9"/>
      <c r="C66" s="35"/>
      <c r="D66" s="59" t="str">
        <f>IFERROR(INDEX('1P'!G$5:G$42,MATCH(B66,'1P'!B$5:B$42,0)),"")</f>
        <v/>
      </c>
      <c r="E66" s="64" t="str">
        <f>IFERROR(INDEX('1P'!K$5:K$42,MATCH(B66,'1P'!B$5:B$42,0)),"")</f>
        <v/>
      </c>
      <c r="F66" s="65" t="str">
        <f>IFERROR(INDEX('1P'!O$5:O$42,MATCH(B66,'1P'!B$5:B$42,0)),"")</f>
        <v/>
      </c>
      <c r="G66" s="54" t="str">
        <f>IFERROR(INDEX('1P'!P$5:P$42,MATCH(B66,'1P'!B$5:B$42,0)),"")</f>
        <v/>
      </c>
      <c r="H66" s="54" t="str">
        <f>IF(SUM(D66:E66:F66)=0,"",SUM(D66:E66:F66))</f>
        <v/>
      </c>
      <c r="I66" s="66" t="str">
        <f>IFERROR(INDEX('2P'!G$5:G$56,MATCH(B66,'2P'!B$5:B$56,0)),"")</f>
        <v/>
      </c>
      <c r="J66" s="66" t="str">
        <f>IFERROR(INDEX('2P'!K$5:K$56,MATCH(B66,'2P'!B$5:B$56,0)),"")</f>
        <v/>
      </c>
      <c r="K66" s="67" t="str">
        <f>IFERROR(INDEX('2P'!O$5:O$56,MATCH(B66,'2P'!B$5:B$56,0)),"")</f>
        <v/>
      </c>
      <c r="L66" s="54" t="str">
        <f>IFERROR(INDEX('2P'!P$5:P$56,MATCH(B66,'2P'!B$5:B$56,0)),"")</f>
        <v/>
      </c>
      <c r="M66" s="54" t="str">
        <f>IF(SUM(I66:J66:K66)=0,"",SUM(I66:J66:K66))</f>
        <v/>
      </c>
      <c r="N66" s="68" t="str">
        <f>IFERROR(INDEX('3P'!G$5:G$56,MATCH(B66,'3P'!B$5:B$56,0)),"")</f>
        <v/>
      </c>
      <c r="O66" s="69" t="str">
        <f>IFERROR(INDEX('3P'!K$5:K$56,MATCH(B66,'3P'!B$5:B$56,0)),"")</f>
        <v/>
      </c>
      <c r="P66" s="70" t="str">
        <f>IFERROR(INDEX('3P'!O$5:O$56,MATCH(B66,'3P'!B$5:B$56,0)),"")</f>
        <v/>
      </c>
      <c r="Q66" s="54" t="str">
        <f>IFERROR(INDEX('3P'!P$5:P$56,MATCH(B66,'3P'!B$5:B$56,0)),"")</f>
        <v/>
      </c>
      <c r="R66" s="77" t="str">
        <f>IF(SUM(N66:O66:P66)=0,"",SUM(N66:O66:P66))</f>
        <v/>
      </c>
      <c r="S66" s="79" t="str">
        <f t="shared" si="3"/>
        <v/>
      </c>
      <c r="T66" s="54" t="str">
        <f t="shared" si="4"/>
        <v/>
      </c>
      <c r="U66" s="54" t="str">
        <f t="shared" si="5"/>
        <v/>
      </c>
    </row>
    <row r="67" spans="1:21" ht="15.75" x14ac:dyDescent="0.25">
      <c r="A67" s="10">
        <v>63</v>
      </c>
      <c r="B67" s="9"/>
      <c r="C67" s="35"/>
      <c r="D67" s="59" t="str">
        <f>IFERROR(INDEX('1P'!G$5:G$42,MATCH(B67,'1P'!B$5:B$42,0)),"")</f>
        <v/>
      </c>
      <c r="E67" s="64" t="str">
        <f>IFERROR(INDEX('1P'!K$5:K$42,MATCH(B67,'1P'!B$5:B$42,0)),"")</f>
        <v/>
      </c>
      <c r="F67" s="65" t="str">
        <f>IFERROR(INDEX('1P'!O$5:O$42,MATCH(B67,'1P'!B$5:B$42,0)),"")</f>
        <v/>
      </c>
      <c r="G67" s="54" t="str">
        <f>IFERROR(INDEX('1P'!P$5:P$42,MATCH(B67,'1P'!B$5:B$42,0)),"")</f>
        <v/>
      </c>
      <c r="H67" s="54" t="str">
        <f>IF(SUM(D67:E67:F67)=0,"",SUM(D67:E67:F67))</f>
        <v/>
      </c>
      <c r="I67" s="66" t="str">
        <f>IFERROR(INDEX('2P'!G$5:G$56,MATCH(B67,'2P'!B$5:B$56,0)),"")</f>
        <v/>
      </c>
      <c r="J67" s="66" t="str">
        <f>IFERROR(INDEX('2P'!K$5:K$56,MATCH(B67,'2P'!B$5:B$56,0)),"")</f>
        <v/>
      </c>
      <c r="K67" s="67" t="str">
        <f>IFERROR(INDEX('2P'!O$5:O$56,MATCH(B67,'2P'!B$5:B$56,0)),"")</f>
        <v/>
      </c>
      <c r="L67" s="54" t="str">
        <f>IFERROR(INDEX('2P'!P$5:P$56,MATCH(B67,'2P'!B$5:B$56,0)),"")</f>
        <v/>
      </c>
      <c r="M67" s="54" t="str">
        <f>IF(SUM(I67:J67:K67)=0,"",SUM(I67:J67:K67))</f>
        <v/>
      </c>
      <c r="N67" s="68" t="str">
        <f>IFERROR(INDEX('3P'!G$5:G$56,MATCH(B67,'3P'!B$5:B$56,0)),"")</f>
        <v/>
      </c>
      <c r="O67" s="69" t="str">
        <f>IFERROR(INDEX('3P'!K$5:K$56,MATCH(B67,'3P'!B$5:B$56,0)),"")</f>
        <v/>
      </c>
      <c r="P67" s="70" t="str">
        <f>IFERROR(INDEX('3P'!O$5:O$56,MATCH(B67,'3P'!B$5:B$56,0)),"")</f>
        <v/>
      </c>
      <c r="Q67" s="54" t="str">
        <f>IFERROR(INDEX('3P'!P$5:P$56,MATCH(B67,'3P'!B$5:B$56,0)),"")</f>
        <v/>
      </c>
      <c r="R67" s="77" t="str">
        <f>IF(SUM(N67:O67:P67)=0,"",SUM(N67:O67:P67))</f>
        <v/>
      </c>
      <c r="S67" s="79" t="str">
        <f t="shared" si="3"/>
        <v/>
      </c>
      <c r="T67" s="54" t="str">
        <f t="shared" si="4"/>
        <v/>
      </c>
      <c r="U67" s="54" t="str">
        <f t="shared" si="5"/>
        <v/>
      </c>
    </row>
    <row r="68" spans="1:21" ht="15.75" x14ac:dyDescent="0.25">
      <c r="A68" s="10">
        <v>64</v>
      </c>
      <c r="B68" s="9"/>
      <c r="C68" s="35"/>
      <c r="D68" s="59" t="str">
        <f>IFERROR(INDEX('1P'!G$5:G$42,MATCH(B68,'1P'!B$5:B$42,0)),"")</f>
        <v/>
      </c>
      <c r="E68" s="64" t="str">
        <f>IFERROR(INDEX('1P'!K$5:K$42,MATCH(B68,'1P'!B$5:B$42,0)),"")</f>
        <v/>
      </c>
      <c r="F68" s="65" t="str">
        <f>IFERROR(INDEX('1P'!O$5:O$42,MATCH(B68,'1P'!B$5:B$42,0)),"")</f>
        <v/>
      </c>
      <c r="G68" s="54" t="str">
        <f>IFERROR(INDEX('1P'!P$5:P$42,MATCH(B68,'1P'!B$5:B$42,0)),"")</f>
        <v/>
      </c>
      <c r="H68" s="54" t="str">
        <f>IF(SUM(D68:E68:F68)=0,"",SUM(D68:E68:F68))</f>
        <v/>
      </c>
      <c r="I68" s="66" t="str">
        <f>IFERROR(INDEX('2P'!G$5:G$56,MATCH(B68,'2P'!B$5:B$56,0)),"")</f>
        <v/>
      </c>
      <c r="J68" s="66" t="str">
        <f>IFERROR(INDEX('2P'!K$5:K$56,MATCH(B68,'2P'!B$5:B$56,0)),"")</f>
        <v/>
      </c>
      <c r="K68" s="67" t="str">
        <f>IFERROR(INDEX('2P'!O$5:O$56,MATCH(B68,'2P'!B$5:B$56,0)),"")</f>
        <v/>
      </c>
      <c r="L68" s="54" t="str">
        <f>IFERROR(INDEX('2P'!P$5:P$56,MATCH(B68,'2P'!B$5:B$56,0)),"")</f>
        <v/>
      </c>
      <c r="M68" s="54" t="str">
        <f>IF(SUM(I68:J68:K68)=0,"",SUM(I68:J68:K68))</f>
        <v/>
      </c>
      <c r="N68" s="68" t="str">
        <f>IFERROR(INDEX('3P'!G$5:G$56,MATCH(B68,'3P'!B$5:B$56,0)),"")</f>
        <v/>
      </c>
      <c r="O68" s="69" t="str">
        <f>IFERROR(INDEX('3P'!K$5:K$56,MATCH(B68,'3P'!B$5:B$56,0)),"")</f>
        <v/>
      </c>
      <c r="P68" s="70" t="str">
        <f>IFERROR(INDEX('3P'!O$5:O$56,MATCH(B68,'3P'!B$5:B$56,0)),"")</f>
        <v/>
      </c>
      <c r="Q68" s="54" t="str">
        <f>IFERROR(INDEX('3P'!P$5:P$56,MATCH(B68,'3P'!B$5:B$56,0)),"")</f>
        <v/>
      </c>
      <c r="R68" s="77" t="str">
        <f>IF(SUM(N68:O68:P68)=0,"",SUM(N68:O68:P68))</f>
        <v/>
      </c>
      <c r="S68" s="79" t="str">
        <f t="shared" si="3"/>
        <v/>
      </c>
      <c r="T68" s="54" t="str">
        <f t="shared" si="4"/>
        <v/>
      </c>
      <c r="U68" s="54" t="str">
        <f t="shared" si="5"/>
        <v/>
      </c>
    </row>
    <row r="69" spans="1:21" ht="15.75" x14ac:dyDescent="0.25">
      <c r="A69" s="10">
        <v>65</v>
      </c>
      <c r="B69" s="9"/>
      <c r="C69" s="35"/>
      <c r="D69" s="59" t="str">
        <f>IFERROR(INDEX('1P'!G$5:G$42,MATCH(B69,'1P'!B$5:B$42,0)),"")</f>
        <v/>
      </c>
      <c r="E69" s="64" t="str">
        <f>IFERROR(INDEX('1P'!K$5:K$42,MATCH(B69,'1P'!B$5:B$42,0)),"")</f>
        <v/>
      </c>
      <c r="F69" s="65" t="str">
        <f>IFERROR(INDEX('1P'!O$5:O$42,MATCH(B69,'1P'!B$5:B$42,0)),"")</f>
        <v/>
      </c>
      <c r="G69" s="54" t="str">
        <f>IFERROR(INDEX('1P'!P$5:P$42,MATCH(B69,'1P'!B$5:B$42,0)),"")</f>
        <v/>
      </c>
      <c r="H69" s="54" t="str">
        <f>IF(SUM(D69:E69:F69)=0,"",SUM(D69:E69:F69))</f>
        <v/>
      </c>
      <c r="I69" s="66" t="str">
        <f>IFERROR(INDEX('2P'!G$5:G$56,MATCH(B69,'2P'!B$5:B$56,0)),"")</f>
        <v/>
      </c>
      <c r="J69" s="66" t="str">
        <f>IFERROR(INDEX('2P'!K$5:K$56,MATCH(B69,'2P'!B$5:B$56,0)),"")</f>
        <v/>
      </c>
      <c r="K69" s="67" t="str">
        <f>IFERROR(INDEX('2P'!O$5:O$56,MATCH(B69,'2P'!B$5:B$56,0)),"")</f>
        <v/>
      </c>
      <c r="L69" s="54" t="str">
        <f>IFERROR(INDEX('2P'!P$5:P$56,MATCH(B69,'2P'!B$5:B$56,0)),"")</f>
        <v/>
      </c>
      <c r="M69" s="54" t="str">
        <f>IF(SUM(I69:J69:K69)=0,"",SUM(I69:J69:K69))</f>
        <v/>
      </c>
      <c r="N69" s="68" t="str">
        <f>IFERROR(INDEX('3P'!G$5:G$56,MATCH(B69,'3P'!B$5:B$56,0)),"")</f>
        <v/>
      </c>
      <c r="O69" s="69" t="str">
        <f>IFERROR(INDEX('3P'!K$5:K$56,MATCH(B69,'3P'!B$5:B$56,0)),"")</f>
        <v/>
      </c>
      <c r="P69" s="70" t="str">
        <f>IFERROR(INDEX('3P'!O$5:O$56,MATCH(B69,'3P'!B$5:B$56,0)),"")</f>
        <v/>
      </c>
      <c r="Q69" s="54" t="str">
        <f>IFERROR(INDEX('3P'!P$5:P$56,MATCH(B69,'3P'!B$5:B$56,0)),"")</f>
        <v/>
      </c>
      <c r="R69" s="77" t="str">
        <f>IF(SUM(N69:O69:P69)=0,"",SUM(N69:O69:P69))</f>
        <v/>
      </c>
      <c r="S69" s="79" t="str">
        <f t="shared" ref="S69:S84" si="6">IFERROR(LARGE(V69:X69,1) + IF(COUNT(V69:X69)&gt;=2, LARGE(V69:X69,2), 0), "")</f>
        <v/>
      </c>
      <c r="T69" s="54" t="str">
        <f t="shared" ref="T69:T84" si="7">IFERROR(LARGE(Y69:AA69,1) + IF(COUNT(Y69:AA69)&gt;=2, LARGE(Y69:AA69,2), 0), "")</f>
        <v/>
      </c>
      <c r="U69" s="54" t="str">
        <f t="shared" ref="U69:U84" si="8">IF(T69="", "",RANK(T69,$T$5:$T$84)+SUMPRODUCT(($T$5:$T$84=T69)*(S69&lt;$S$5:$S$84)))</f>
        <v/>
      </c>
    </row>
    <row r="70" spans="1:21" ht="15.75" x14ac:dyDescent="0.25">
      <c r="A70" s="10">
        <v>66</v>
      </c>
      <c r="B70" s="9"/>
      <c r="C70" s="35"/>
      <c r="D70" s="59" t="str">
        <f>IFERROR(INDEX('1P'!G$5:G$42,MATCH(B70,'1P'!B$5:B$42,0)),"")</f>
        <v/>
      </c>
      <c r="E70" s="64" t="str">
        <f>IFERROR(INDEX('1P'!K$5:K$42,MATCH(B70,'1P'!B$5:B$42,0)),"")</f>
        <v/>
      </c>
      <c r="F70" s="65" t="str">
        <f>IFERROR(INDEX('1P'!O$5:O$42,MATCH(B70,'1P'!B$5:B$42,0)),"")</f>
        <v/>
      </c>
      <c r="G70" s="54" t="str">
        <f>IFERROR(INDEX('1P'!P$5:P$42,MATCH(B70,'1P'!B$5:B$42,0)),"")</f>
        <v/>
      </c>
      <c r="H70" s="54" t="str">
        <f>IF(SUM(D70:E70:F70)=0,"",SUM(D70:E70:F70))</f>
        <v/>
      </c>
      <c r="I70" s="66" t="str">
        <f>IFERROR(INDEX('2P'!G$5:G$56,MATCH(B70,'2P'!B$5:B$56,0)),"")</f>
        <v/>
      </c>
      <c r="J70" s="66" t="str">
        <f>IFERROR(INDEX('2P'!K$5:K$56,MATCH(B70,'2P'!B$5:B$56,0)),"")</f>
        <v/>
      </c>
      <c r="K70" s="67" t="str">
        <f>IFERROR(INDEX('2P'!O$5:O$56,MATCH(B70,'2P'!B$5:B$56,0)),"")</f>
        <v/>
      </c>
      <c r="L70" s="54" t="str">
        <f>IFERROR(INDEX('2P'!P$5:P$56,MATCH(B70,'2P'!B$5:B$56,0)),"")</f>
        <v/>
      </c>
      <c r="M70" s="54" t="str">
        <f>IF(SUM(I70:J70:K70)=0,"",SUM(I70:J70:K70))</f>
        <v/>
      </c>
      <c r="N70" s="68" t="str">
        <f>IFERROR(INDEX('3P'!G$5:G$56,MATCH(B70,'3P'!B$5:B$56,0)),"")</f>
        <v/>
      </c>
      <c r="O70" s="69" t="str">
        <f>IFERROR(INDEX('3P'!K$5:K$56,MATCH(B70,'3P'!B$5:B$56,0)),"")</f>
        <v/>
      </c>
      <c r="P70" s="70" t="str">
        <f>IFERROR(INDEX('3P'!O$5:O$56,MATCH(B70,'3P'!B$5:B$56,0)),"")</f>
        <v/>
      </c>
      <c r="Q70" s="54" t="str">
        <f>IFERROR(INDEX('3P'!P$5:P$56,MATCH(B70,'3P'!B$5:B$56,0)),"")</f>
        <v/>
      </c>
      <c r="R70" s="77" t="str">
        <f>IF(SUM(N70:O70:P70)=0,"",SUM(N70:O70:P70))</f>
        <v/>
      </c>
      <c r="S70" s="79" t="str">
        <f t="shared" si="6"/>
        <v/>
      </c>
      <c r="T70" s="54" t="str">
        <f t="shared" si="7"/>
        <v/>
      </c>
      <c r="U70" s="54" t="str">
        <f t="shared" si="8"/>
        <v/>
      </c>
    </row>
    <row r="71" spans="1:21" ht="15.75" x14ac:dyDescent="0.25">
      <c r="A71" s="10">
        <v>67</v>
      </c>
      <c r="B71" s="9"/>
      <c r="C71" s="35"/>
      <c r="D71" s="59" t="str">
        <f>IFERROR(INDEX('1P'!G$5:G$42,MATCH(B71,'1P'!B$5:B$42,0)),"")</f>
        <v/>
      </c>
      <c r="E71" s="64" t="str">
        <f>IFERROR(INDEX('1P'!K$5:K$42,MATCH(B71,'1P'!B$5:B$42,0)),"")</f>
        <v/>
      </c>
      <c r="F71" s="65" t="str">
        <f>IFERROR(INDEX('1P'!O$5:O$42,MATCH(B71,'1P'!B$5:B$42,0)),"")</f>
        <v/>
      </c>
      <c r="G71" s="54" t="str">
        <f>IFERROR(INDEX('1P'!P$5:P$42,MATCH(B71,'1P'!B$5:B$42,0)),"")</f>
        <v/>
      </c>
      <c r="H71" s="54" t="str">
        <f>IF(SUM(D71:E71:F71)=0,"",SUM(D71:E71:F71))</f>
        <v/>
      </c>
      <c r="I71" s="66" t="str">
        <f>IFERROR(INDEX('2P'!G$5:G$56,MATCH(B71,'2P'!B$5:B$56,0)),"")</f>
        <v/>
      </c>
      <c r="J71" s="66" t="str">
        <f>IFERROR(INDEX('2P'!K$5:K$56,MATCH(B71,'2P'!B$5:B$56,0)),"")</f>
        <v/>
      </c>
      <c r="K71" s="67" t="str">
        <f>IFERROR(INDEX('2P'!O$5:O$56,MATCH(B71,'2P'!B$5:B$56,0)),"")</f>
        <v/>
      </c>
      <c r="L71" s="54" t="str">
        <f>IFERROR(INDEX('2P'!P$5:P$56,MATCH(B71,'2P'!B$5:B$56,0)),"")</f>
        <v/>
      </c>
      <c r="M71" s="54" t="str">
        <f>IF(SUM(I71:J71:K71)=0,"",SUM(I71:J71:K71))</f>
        <v/>
      </c>
      <c r="N71" s="68" t="str">
        <f>IFERROR(INDEX('3P'!G$5:G$56,MATCH(B71,'3P'!B$5:B$56,0)),"")</f>
        <v/>
      </c>
      <c r="O71" s="69" t="str">
        <f>IFERROR(INDEX('3P'!K$5:K$56,MATCH(B71,'3P'!B$5:B$56,0)),"")</f>
        <v/>
      </c>
      <c r="P71" s="70" t="str">
        <f>IFERROR(INDEX('3P'!O$5:O$56,MATCH(B71,'3P'!B$5:B$56,0)),"")</f>
        <v/>
      </c>
      <c r="Q71" s="54" t="str">
        <f>IFERROR(INDEX('3P'!P$5:P$56,MATCH(B71,'3P'!B$5:B$56,0)),"")</f>
        <v/>
      </c>
      <c r="R71" s="77" t="str">
        <f>IF(SUM(N71:O71:P71)=0,"",SUM(N71:O71:P71))</f>
        <v/>
      </c>
      <c r="S71" s="79" t="str">
        <f t="shared" si="6"/>
        <v/>
      </c>
      <c r="T71" s="54" t="str">
        <f t="shared" si="7"/>
        <v/>
      </c>
      <c r="U71" s="54" t="str">
        <f t="shared" si="8"/>
        <v/>
      </c>
    </row>
    <row r="72" spans="1:21" ht="15.75" x14ac:dyDescent="0.25">
      <c r="A72" s="10">
        <v>68</v>
      </c>
      <c r="B72" s="9"/>
      <c r="C72" s="35"/>
      <c r="D72" s="59" t="str">
        <f>IFERROR(INDEX('1P'!G$5:G$42,MATCH(B72,'1P'!B$5:B$42,0)),"")</f>
        <v/>
      </c>
      <c r="E72" s="64" t="str">
        <f>IFERROR(INDEX('1P'!K$5:K$42,MATCH(B72,'1P'!B$5:B$42,0)),"")</f>
        <v/>
      </c>
      <c r="F72" s="65" t="str">
        <f>IFERROR(INDEX('1P'!O$5:O$42,MATCH(B72,'1P'!B$5:B$42,0)),"")</f>
        <v/>
      </c>
      <c r="G72" s="54" t="str">
        <f>IFERROR(INDEX('1P'!P$5:P$42,MATCH(B72,'1P'!B$5:B$42,0)),"")</f>
        <v/>
      </c>
      <c r="H72" s="54" t="str">
        <f>IF(SUM(D72:E72:F72)=0,"",SUM(D72:E72:F72))</f>
        <v/>
      </c>
      <c r="I72" s="66" t="str">
        <f>IFERROR(INDEX('2P'!G$5:G$56,MATCH(B72,'2P'!B$5:B$56,0)),"")</f>
        <v/>
      </c>
      <c r="J72" s="66" t="str">
        <f>IFERROR(INDEX('2P'!K$5:K$56,MATCH(B72,'2P'!B$5:B$56,0)),"")</f>
        <v/>
      </c>
      <c r="K72" s="67" t="str">
        <f>IFERROR(INDEX('2P'!O$5:O$56,MATCH(B72,'2P'!B$5:B$56,0)),"")</f>
        <v/>
      </c>
      <c r="L72" s="54" t="str">
        <f>IFERROR(INDEX('2P'!P$5:P$56,MATCH(B72,'2P'!B$5:B$56,0)),"")</f>
        <v/>
      </c>
      <c r="M72" s="54" t="str">
        <f>IF(SUM(I72:J72:K72)=0,"",SUM(I72:J72:K72))</f>
        <v/>
      </c>
      <c r="N72" s="68" t="str">
        <f>IFERROR(INDEX('3P'!G$5:G$56,MATCH(B72,'3P'!B$5:B$56,0)),"")</f>
        <v/>
      </c>
      <c r="O72" s="69" t="str">
        <f>IFERROR(INDEX('3P'!K$5:K$56,MATCH(B72,'3P'!B$5:B$56,0)),"")</f>
        <v/>
      </c>
      <c r="P72" s="70" t="str">
        <f>IFERROR(INDEX('3P'!O$5:O$56,MATCH(B72,'3P'!B$5:B$56,0)),"")</f>
        <v/>
      </c>
      <c r="Q72" s="54" t="str">
        <f>IFERROR(INDEX('3P'!P$5:P$56,MATCH(B72,'3P'!B$5:B$56,0)),"")</f>
        <v/>
      </c>
      <c r="R72" s="77" t="str">
        <f>IF(SUM(N72:O72:P72)=0,"",SUM(N72:O72:P72))</f>
        <v/>
      </c>
      <c r="S72" s="79" t="str">
        <f t="shared" si="6"/>
        <v/>
      </c>
      <c r="T72" s="54" t="str">
        <f t="shared" si="7"/>
        <v/>
      </c>
      <c r="U72" s="54" t="str">
        <f t="shared" si="8"/>
        <v/>
      </c>
    </row>
    <row r="73" spans="1:21" ht="15.75" x14ac:dyDescent="0.25">
      <c r="A73" s="10">
        <v>69</v>
      </c>
      <c r="B73" s="9"/>
      <c r="C73" s="35"/>
      <c r="D73" s="59" t="str">
        <f>IFERROR(INDEX('1P'!G$5:G$42,MATCH(B73,'1P'!B$5:B$42,0)),"")</f>
        <v/>
      </c>
      <c r="E73" s="64" t="str">
        <f>IFERROR(INDEX('1P'!K$5:K$42,MATCH(B73,'1P'!B$5:B$42,0)),"")</f>
        <v/>
      </c>
      <c r="F73" s="65" t="str">
        <f>IFERROR(INDEX('1P'!O$5:O$42,MATCH(B73,'1P'!B$5:B$42,0)),"")</f>
        <v/>
      </c>
      <c r="G73" s="54" t="str">
        <f>IFERROR(INDEX('1P'!P$5:P$42,MATCH(B73,'1P'!B$5:B$42,0)),"")</f>
        <v/>
      </c>
      <c r="H73" s="54" t="str">
        <f>IF(SUM(D73:E73:F73)=0,"",SUM(D73:E73:F73))</f>
        <v/>
      </c>
      <c r="I73" s="66" t="str">
        <f>IFERROR(INDEX('2P'!G$5:G$56,MATCH(B73,'2P'!B$5:B$56,0)),"")</f>
        <v/>
      </c>
      <c r="J73" s="66" t="str">
        <f>IFERROR(INDEX('2P'!K$5:K$56,MATCH(B73,'2P'!B$5:B$56,0)),"")</f>
        <v/>
      </c>
      <c r="K73" s="67" t="str">
        <f>IFERROR(INDEX('2P'!O$5:O$56,MATCH(B73,'2P'!B$5:B$56,0)),"")</f>
        <v/>
      </c>
      <c r="L73" s="54" t="str">
        <f>IFERROR(INDEX('2P'!P$5:P$56,MATCH(B73,'2P'!B$5:B$56,0)),"")</f>
        <v/>
      </c>
      <c r="M73" s="54" t="str">
        <f>IF(SUM(I73:J73:K73)=0,"",SUM(I73:J73:K73))</f>
        <v/>
      </c>
      <c r="N73" s="68" t="str">
        <f>IFERROR(INDEX('3P'!G$5:G$56,MATCH(B73,'3P'!B$5:B$56,0)),"")</f>
        <v/>
      </c>
      <c r="O73" s="69" t="str">
        <f>IFERROR(INDEX('3P'!K$5:K$56,MATCH(B73,'3P'!B$5:B$56,0)),"")</f>
        <v/>
      </c>
      <c r="P73" s="70" t="str">
        <f>IFERROR(INDEX('3P'!O$5:O$56,MATCH(B73,'3P'!B$5:B$56,0)),"")</f>
        <v/>
      </c>
      <c r="Q73" s="54" t="str">
        <f>IFERROR(INDEX('3P'!P$5:P$56,MATCH(B73,'3P'!B$5:B$56,0)),"")</f>
        <v/>
      </c>
      <c r="R73" s="77" t="str">
        <f>IF(SUM(N73:O73:P73)=0,"",SUM(N73:O73:P73))</f>
        <v/>
      </c>
      <c r="S73" s="79" t="str">
        <f t="shared" si="6"/>
        <v/>
      </c>
      <c r="T73" s="54" t="str">
        <f t="shared" si="7"/>
        <v/>
      </c>
      <c r="U73" s="54" t="str">
        <f t="shared" si="8"/>
        <v/>
      </c>
    </row>
    <row r="74" spans="1:21" ht="15.75" x14ac:dyDescent="0.25">
      <c r="A74" s="10">
        <v>70</v>
      </c>
      <c r="B74" s="11"/>
      <c r="C74" s="35"/>
      <c r="D74" s="59" t="str">
        <f>IFERROR(INDEX('1P'!G$5:G$42,MATCH(B74,'1P'!B$5:B$42,0)),"")</f>
        <v/>
      </c>
      <c r="E74" s="64" t="str">
        <f>IFERROR(INDEX('1P'!K$5:K$42,MATCH(B74,'1P'!B$5:B$42,0)),"")</f>
        <v/>
      </c>
      <c r="F74" s="65" t="str">
        <f>IFERROR(INDEX('1P'!O$5:O$42,MATCH(B74,'1P'!B$5:B$42,0)),"")</f>
        <v/>
      </c>
      <c r="G74" s="54" t="str">
        <f>IFERROR(INDEX('1P'!P$5:P$42,MATCH(B74,'1P'!B$5:B$42,0)),"")</f>
        <v/>
      </c>
      <c r="H74" s="54" t="str">
        <f>IF(SUM(D74:E74:F74)=0,"",SUM(D74:E74:F74))</f>
        <v/>
      </c>
      <c r="I74" s="66" t="str">
        <f>IFERROR(INDEX('2P'!G$5:G$56,MATCH(B74,'2P'!B$5:B$56,0)),"")</f>
        <v/>
      </c>
      <c r="J74" s="66" t="str">
        <f>IFERROR(INDEX('2P'!K$5:K$56,MATCH(B74,'2P'!B$5:B$56,0)),"")</f>
        <v/>
      </c>
      <c r="K74" s="67" t="str">
        <f>IFERROR(INDEX('2P'!O$5:O$56,MATCH(B74,'2P'!B$5:B$56,0)),"")</f>
        <v/>
      </c>
      <c r="L74" s="54" t="str">
        <f>IFERROR(INDEX('2P'!P$5:P$56,MATCH(B74,'2P'!B$5:B$56,0)),"")</f>
        <v/>
      </c>
      <c r="M74" s="54" t="str">
        <f>IF(SUM(I74:J74:K74)=0,"",SUM(I74:J74:K74))</f>
        <v/>
      </c>
      <c r="N74" s="68" t="str">
        <f>IFERROR(INDEX('3P'!G$5:G$56,MATCH(B74,'3P'!B$5:B$56,0)),"")</f>
        <v/>
      </c>
      <c r="O74" s="69" t="str">
        <f>IFERROR(INDEX('3P'!K$5:K$56,MATCH(B74,'3P'!B$5:B$56,0)),"")</f>
        <v/>
      </c>
      <c r="P74" s="70" t="str">
        <f>IFERROR(INDEX('3P'!O$5:O$56,MATCH(B74,'3P'!B$5:B$56,0)),"")</f>
        <v/>
      </c>
      <c r="Q74" s="54" t="str">
        <f>IFERROR(INDEX('3P'!P$5:P$56,MATCH(B74,'3P'!B$5:B$56,0)),"")</f>
        <v/>
      </c>
      <c r="R74" s="77" t="str">
        <f>IF(SUM(N74:O74:P74)=0,"",SUM(N74:O74:P74))</f>
        <v/>
      </c>
      <c r="S74" s="79" t="str">
        <f t="shared" si="6"/>
        <v/>
      </c>
      <c r="T74" s="54" t="str">
        <f t="shared" si="7"/>
        <v/>
      </c>
      <c r="U74" s="54" t="str">
        <f t="shared" si="8"/>
        <v/>
      </c>
    </row>
    <row r="75" spans="1:21" ht="15.75" x14ac:dyDescent="0.25">
      <c r="A75" s="10">
        <v>71</v>
      </c>
      <c r="B75" s="11"/>
      <c r="C75" s="35"/>
      <c r="D75" s="59" t="str">
        <f>IFERROR(INDEX('1P'!G$5:G$42,MATCH(B75,'1P'!B$5:B$42,0)),"")</f>
        <v/>
      </c>
      <c r="E75" s="64" t="str">
        <f>IFERROR(INDEX('1P'!K$5:K$42,MATCH(B75,'1P'!B$5:B$42,0)),"")</f>
        <v/>
      </c>
      <c r="F75" s="65" t="str">
        <f>IFERROR(INDEX('1P'!O$5:O$42,MATCH(B75,'1P'!B$5:B$42,0)),"")</f>
        <v/>
      </c>
      <c r="G75" s="54" t="str">
        <f>IFERROR(INDEX('1P'!P$5:P$42,MATCH(B75,'1P'!B$5:B$42,0)),"")</f>
        <v/>
      </c>
      <c r="H75" s="54" t="str">
        <f>IF(SUM(D75:E75:F75)=0,"",SUM(D75:E75:F75))</f>
        <v/>
      </c>
      <c r="I75" s="66" t="str">
        <f>IFERROR(INDEX('2P'!G$5:G$56,MATCH(B75,'2P'!B$5:B$56,0)),"")</f>
        <v/>
      </c>
      <c r="J75" s="66" t="str">
        <f>IFERROR(INDEX('2P'!K$5:K$56,MATCH(B75,'2P'!B$5:B$56,0)),"")</f>
        <v/>
      </c>
      <c r="K75" s="67" t="str">
        <f>IFERROR(INDEX('2P'!O$5:O$56,MATCH(B75,'2P'!B$5:B$56,0)),"")</f>
        <v/>
      </c>
      <c r="L75" s="54" t="str">
        <f>IFERROR(INDEX('2P'!P$5:P$56,MATCH(B75,'2P'!B$5:B$56,0)),"")</f>
        <v/>
      </c>
      <c r="M75" s="54" t="str">
        <f>IF(SUM(I75:J75:K75)=0,"",SUM(I75:J75:K75))</f>
        <v/>
      </c>
      <c r="N75" s="68" t="str">
        <f>IFERROR(INDEX('3P'!G$5:G$56,MATCH(B75,'3P'!B$5:B$56,0)),"")</f>
        <v/>
      </c>
      <c r="O75" s="69" t="str">
        <f>IFERROR(INDEX('3P'!K$5:K$56,MATCH(B75,'3P'!B$5:B$56,0)),"")</f>
        <v/>
      </c>
      <c r="P75" s="70" t="str">
        <f>IFERROR(INDEX('3P'!O$5:O$56,MATCH(B75,'3P'!B$5:B$56,0)),"")</f>
        <v/>
      </c>
      <c r="Q75" s="54" t="str">
        <f>IFERROR(INDEX('3P'!P$5:P$56,MATCH(B75,'3P'!B$5:B$56,0)),"")</f>
        <v/>
      </c>
      <c r="R75" s="77" t="str">
        <f>IF(SUM(N75:O75:P75)=0,"",SUM(N75:O75:P75))</f>
        <v/>
      </c>
      <c r="S75" s="79" t="str">
        <f t="shared" si="6"/>
        <v/>
      </c>
      <c r="T75" s="54" t="str">
        <f t="shared" si="7"/>
        <v/>
      </c>
      <c r="U75" s="54" t="str">
        <f t="shared" si="8"/>
        <v/>
      </c>
    </row>
    <row r="76" spans="1:21" ht="15.75" x14ac:dyDescent="0.25">
      <c r="A76" s="10">
        <v>72</v>
      </c>
      <c r="B76" s="11"/>
      <c r="C76" s="35"/>
      <c r="D76" s="59" t="str">
        <f>IFERROR(INDEX('1P'!G$5:G$42,MATCH(B76,'1P'!B$5:B$42,0)),"")</f>
        <v/>
      </c>
      <c r="E76" s="64" t="str">
        <f>IFERROR(INDEX('1P'!K$5:K$42,MATCH(B76,'1P'!B$5:B$42,0)),"")</f>
        <v/>
      </c>
      <c r="F76" s="65" t="str">
        <f>IFERROR(INDEX('1P'!O$5:O$42,MATCH(B76,'1P'!B$5:B$42,0)),"")</f>
        <v/>
      </c>
      <c r="G76" s="54" t="str">
        <f>IFERROR(INDEX('1P'!P$5:P$42,MATCH(B76,'1P'!B$5:B$42,0)),"")</f>
        <v/>
      </c>
      <c r="H76" s="54" t="str">
        <f>IF(SUM(D76:E76:F76)=0,"",SUM(D76:E76:F76))</f>
        <v/>
      </c>
      <c r="I76" s="66" t="str">
        <f>IFERROR(INDEX('2P'!G$5:G$56,MATCH(B76,'2P'!B$5:B$56,0)),"")</f>
        <v/>
      </c>
      <c r="J76" s="66" t="str">
        <f>IFERROR(INDEX('2P'!K$5:K$56,MATCH(B76,'2P'!B$5:B$56,0)),"")</f>
        <v/>
      </c>
      <c r="K76" s="67" t="str">
        <f>IFERROR(INDEX('2P'!O$5:O$56,MATCH(B76,'2P'!B$5:B$56,0)),"")</f>
        <v/>
      </c>
      <c r="L76" s="54" t="str">
        <f>IFERROR(INDEX('2P'!P$5:P$56,MATCH(B76,'2P'!B$5:B$56,0)),"")</f>
        <v/>
      </c>
      <c r="M76" s="54" t="str">
        <f>IF(SUM(I76:J76:K76)=0,"",SUM(I76:J76:K76))</f>
        <v/>
      </c>
      <c r="N76" s="68" t="str">
        <f>IFERROR(INDEX('3P'!G$5:G$56,MATCH(B76,'3P'!B$5:B$56,0)),"")</f>
        <v/>
      </c>
      <c r="O76" s="69" t="str">
        <f>IFERROR(INDEX('3P'!K$5:K$56,MATCH(B76,'3P'!B$5:B$56,0)),"")</f>
        <v/>
      </c>
      <c r="P76" s="70" t="str">
        <f>IFERROR(INDEX('3P'!O$5:O$56,MATCH(B76,'3P'!B$5:B$56,0)),"")</f>
        <v/>
      </c>
      <c r="Q76" s="54" t="str">
        <f>IFERROR(INDEX('3P'!P$5:P$56,MATCH(B76,'3P'!B$5:B$56,0)),"")</f>
        <v/>
      </c>
      <c r="R76" s="77" t="str">
        <f>IF(SUM(N76:O76:P76)=0,"",SUM(N76:O76:P76))</f>
        <v/>
      </c>
      <c r="S76" s="79" t="str">
        <f t="shared" si="6"/>
        <v/>
      </c>
      <c r="T76" s="54" t="str">
        <f t="shared" si="7"/>
        <v/>
      </c>
      <c r="U76" s="54" t="str">
        <f t="shared" si="8"/>
        <v/>
      </c>
    </row>
    <row r="77" spans="1:21" ht="15.75" x14ac:dyDescent="0.25">
      <c r="A77" s="10">
        <v>73</v>
      </c>
      <c r="B77" s="11"/>
      <c r="C77" s="35"/>
      <c r="D77" s="59" t="str">
        <f>IFERROR(INDEX('1P'!G$5:G$42,MATCH(B77,'1P'!B$5:B$42,0)),"")</f>
        <v/>
      </c>
      <c r="E77" s="64" t="str">
        <f>IFERROR(INDEX('1P'!K$5:K$42,MATCH(B77,'1P'!B$5:B$42,0)),"")</f>
        <v/>
      </c>
      <c r="F77" s="65" t="str">
        <f>IFERROR(INDEX('1P'!O$5:O$42,MATCH(B77,'1P'!B$5:B$42,0)),"")</f>
        <v/>
      </c>
      <c r="G77" s="54" t="str">
        <f>IFERROR(INDEX('1P'!P$5:P$42,MATCH(B77,'1P'!B$5:B$42,0)),"")</f>
        <v/>
      </c>
      <c r="H77" s="54" t="str">
        <f>IF(SUM(D77:E77:F77)=0,"",SUM(D77:E77:F77))</f>
        <v/>
      </c>
      <c r="I77" s="66" t="str">
        <f>IFERROR(INDEX('2P'!G$5:G$56,MATCH(B77,'2P'!B$5:B$56,0)),"")</f>
        <v/>
      </c>
      <c r="J77" s="66" t="str">
        <f>IFERROR(INDEX('2P'!K$5:K$56,MATCH(B77,'2P'!B$5:B$56,0)),"")</f>
        <v/>
      </c>
      <c r="K77" s="67" t="str">
        <f>IFERROR(INDEX('2P'!O$5:O$56,MATCH(B77,'2P'!B$5:B$56,0)),"")</f>
        <v/>
      </c>
      <c r="L77" s="54" t="str">
        <f>IFERROR(INDEX('2P'!P$5:P$56,MATCH(B77,'2P'!B$5:B$56,0)),"")</f>
        <v/>
      </c>
      <c r="M77" s="54" t="str">
        <f>IF(SUM(I77:J77:K77)=0,"",SUM(I77:J77:K77))</f>
        <v/>
      </c>
      <c r="N77" s="68" t="str">
        <f>IFERROR(INDEX('3P'!G$5:G$56,MATCH(B77,'3P'!B$5:B$56,0)),"")</f>
        <v/>
      </c>
      <c r="O77" s="69" t="str">
        <f>IFERROR(INDEX('3P'!K$5:K$56,MATCH(B77,'3P'!B$5:B$56,0)),"")</f>
        <v/>
      </c>
      <c r="P77" s="70" t="str">
        <f>IFERROR(INDEX('3P'!O$5:O$56,MATCH(B77,'3P'!B$5:B$56,0)),"")</f>
        <v/>
      </c>
      <c r="Q77" s="54" t="str">
        <f>IFERROR(INDEX('3P'!P$5:P$56,MATCH(B77,'3P'!B$5:B$56,0)),"")</f>
        <v/>
      </c>
      <c r="R77" s="77" t="str">
        <f>IF(SUM(N77:O77:P77)=0,"",SUM(N77:O77:P77))</f>
        <v/>
      </c>
      <c r="S77" s="79" t="str">
        <f t="shared" si="6"/>
        <v/>
      </c>
      <c r="T77" s="54" t="str">
        <f t="shared" si="7"/>
        <v/>
      </c>
      <c r="U77" s="54" t="str">
        <f t="shared" si="8"/>
        <v/>
      </c>
    </row>
    <row r="78" spans="1:21" ht="15.75" x14ac:dyDescent="0.25">
      <c r="A78" s="10">
        <v>74</v>
      </c>
      <c r="B78" s="11"/>
      <c r="C78" s="35"/>
      <c r="D78" s="59" t="str">
        <f>IFERROR(INDEX('1P'!G$5:G$42,MATCH(B78,'1P'!B$5:B$42,0)),"")</f>
        <v/>
      </c>
      <c r="E78" s="64" t="str">
        <f>IFERROR(INDEX('1P'!K$5:K$42,MATCH(B78,'1P'!B$5:B$42,0)),"")</f>
        <v/>
      </c>
      <c r="F78" s="65" t="str">
        <f>IFERROR(INDEX('1P'!O$5:O$42,MATCH(B78,'1P'!B$5:B$42,0)),"")</f>
        <v/>
      </c>
      <c r="G78" s="54" t="str">
        <f>IFERROR(INDEX('1P'!P$5:P$42,MATCH(B78,'1P'!B$5:B$42,0)),"")</f>
        <v/>
      </c>
      <c r="H78" s="54" t="str">
        <f>IF(SUM(D78:E78:F78)=0,"",SUM(D78:E78:F78))</f>
        <v/>
      </c>
      <c r="I78" s="66" t="str">
        <f>IFERROR(INDEX('2P'!G$5:G$56,MATCH(B78,'2P'!B$5:B$56,0)),"")</f>
        <v/>
      </c>
      <c r="J78" s="66" t="str">
        <f>IFERROR(INDEX('2P'!K$5:K$56,MATCH(B78,'2P'!B$5:B$56,0)),"")</f>
        <v/>
      </c>
      <c r="K78" s="67" t="str">
        <f>IFERROR(INDEX('2P'!O$5:O$56,MATCH(B78,'2P'!B$5:B$56,0)),"")</f>
        <v/>
      </c>
      <c r="L78" s="54" t="str">
        <f>IFERROR(INDEX('2P'!P$5:P$56,MATCH(B78,'2P'!B$5:B$56,0)),"")</f>
        <v/>
      </c>
      <c r="M78" s="54" t="str">
        <f>IF(SUM(I78:J78:K78)=0,"",SUM(I78:J78:K78))</f>
        <v/>
      </c>
      <c r="N78" s="68" t="str">
        <f>IFERROR(INDEX('3P'!G$5:G$56,MATCH(B78,'3P'!B$5:B$56,0)),"")</f>
        <v/>
      </c>
      <c r="O78" s="69" t="str">
        <f>IFERROR(INDEX('3P'!K$5:K$56,MATCH(B78,'3P'!B$5:B$56,0)),"")</f>
        <v/>
      </c>
      <c r="P78" s="70" t="str">
        <f>IFERROR(INDEX('3P'!O$5:O$56,MATCH(B78,'3P'!B$5:B$56,0)),"")</f>
        <v/>
      </c>
      <c r="Q78" s="54" t="str">
        <f>IFERROR(INDEX('3P'!P$5:P$56,MATCH(B78,'3P'!B$5:B$56,0)),"")</f>
        <v/>
      </c>
      <c r="R78" s="77" t="str">
        <f>IF(SUM(N78:O78:P78)=0,"",SUM(N78:O78:P78))</f>
        <v/>
      </c>
      <c r="S78" s="79" t="str">
        <f t="shared" si="6"/>
        <v/>
      </c>
      <c r="T78" s="54" t="str">
        <f t="shared" si="7"/>
        <v/>
      </c>
      <c r="U78" s="54" t="str">
        <f t="shared" si="8"/>
        <v/>
      </c>
    </row>
    <row r="79" spans="1:21" ht="15.75" x14ac:dyDescent="0.25">
      <c r="A79" s="10">
        <v>75</v>
      </c>
      <c r="B79" s="11"/>
      <c r="C79" s="35"/>
      <c r="D79" s="59" t="str">
        <f>IFERROR(INDEX('1P'!G$5:G$42,MATCH(B79,'1P'!B$5:B$42,0)),"")</f>
        <v/>
      </c>
      <c r="E79" s="64" t="str">
        <f>IFERROR(INDEX('1P'!K$5:K$42,MATCH(B79,'1P'!B$5:B$42,0)),"")</f>
        <v/>
      </c>
      <c r="F79" s="65" t="str">
        <f>IFERROR(INDEX('1P'!O$5:O$42,MATCH(B79,'1P'!B$5:B$42,0)),"")</f>
        <v/>
      </c>
      <c r="G79" s="54" t="str">
        <f>IFERROR(INDEX('1P'!P$5:P$42,MATCH(B79,'1P'!B$5:B$42,0)),"")</f>
        <v/>
      </c>
      <c r="H79" s="54" t="str">
        <f>IF(SUM(D79:E79:F79)=0,"",SUM(D79:E79:F79))</f>
        <v/>
      </c>
      <c r="I79" s="66" t="str">
        <f>IFERROR(INDEX('2P'!G$5:G$56,MATCH(B79,'2P'!B$5:B$56,0)),"")</f>
        <v/>
      </c>
      <c r="J79" s="66" t="str">
        <f>IFERROR(INDEX('2P'!K$5:K$56,MATCH(B79,'2P'!B$5:B$56,0)),"")</f>
        <v/>
      </c>
      <c r="K79" s="67" t="str">
        <f>IFERROR(INDEX('2P'!O$5:O$56,MATCH(B79,'2P'!B$5:B$56,0)),"")</f>
        <v/>
      </c>
      <c r="L79" s="54" t="str">
        <f>IFERROR(INDEX('2P'!P$5:P$56,MATCH(B79,'2P'!B$5:B$56,0)),"")</f>
        <v/>
      </c>
      <c r="M79" s="54" t="str">
        <f>IF(SUM(I79:J79:K79)=0,"",SUM(I79:J79:K79))</f>
        <v/>
      </c>
      <c r="N79" s="68" t="str">
        <f>IFERROR(INDEX('3P'!G$5:G$56,MATCH(B79,'3P'!B$5:B$56,0)),"")</f>
        <v/>
      </c>
      <c r="O79" s="69" t="str">
        <f>IFERROR(INDEX('3P'!K$5:K$56,MATCH(B79,'3P'!B$5:B$56,0)),"")</f>
        <v/>
      </c>
      <c r="P79" s="70" t="str">
        <f>IFERROR(INDEX('3P'!O$5:O$56,MATCH(B79,'3P'!B$5:B$56,0)),"")</f>
        <v/>
      </c>
      <c r="Q79" s="54" t="str">
        <f>IFERROR(INDEX('3P'!P$5:P$56,MATCH(B79,'3P'!B$5:B$56,0)),"")</f>
        <v/>
      </c>
      <c r="R79" s="77" t="str">
        <f>IF(SUM(N79:O79:P79)=0,"",SUM(N79:O79:P79))</f>
        <v/>
      </c>
      <c r="S79" s="79" t="str">
        <f t="shared" si="6"/>
        <v/>
      </c>
      <c r="T79" s="54" t="str">
        <f t="shared" si="7"/>
        <v/>
      </c>
      <c r="U79" s="54" t="str">
        <f t="shared" si="8"/>
        <v/>
      </c>
    </row>
    <row r="80" spans="1:21" ht="15.75" x14ac:dyDescent="0.25">
      <c r="A80" s="10">
        <v>76</v>
      </c>
      <c r="B80" s="11"/>
      <c r="C80" s="35"/>
      <c r="D80" s="59" t="str">
        <f>IFERROR(INDEX('1P'!G$5:G$42,MATCH(B80,'1P'!B$5:B$42,0)),"")</f>
        <v/>
      </c>
      <c r="E80" s="64" t="str">
        <f>IFERROR(INDEX('1P'!K$5:K$42,MATCH(B80,'1P'!B$5:B$42,0)),"")</f>
        <v/>
      </c>
      <c r="F80" s="65" t="str">
        <f>IFERROR(INDEX('1P'!O$5:O$42,MATCH(B80,'1P'!B$5:B$42,0)),"")</f>
        <v/>
      </c>
      <c r="G80" s="54" t="str">
        <f>IFERROR(INDEX('1P'!P$5:P$42,MATCH(B80,'1P'!B$5:B$42,0)),"")</f>
        <v/>
      </c>
      <c r="H80" s="54" t="str">
        <f>IF(SUM(D80:E80:F80)=0,"",SUM(D80:E80:F80))</f>
        <v/>
      </c>
      <c r="I80" s="66" t="str">
        <f>IFERROR(INDEX('2P'!G$5:G$56,MATCH(B80,'2P'!B$5:B$56,0)),"")</f>
        <v/>
      </c>
      <c r="J80" s="66" t="str">
        <f>IFERROR(INDEX('2P'!K$5:K$56,MATCH(B80,'2P'!B$5:B$56,0)),"")</f>
        <v/>
      </c>
      <c r="K80" s="67" t="str">
        <f>IFERROR(INDEX('2P'!O$5:O$56,MATCH(B80,'2P'!B$5:B$56,0)),"")</f>
        <v/>
      </c>
      <c r="L80" s="54" t="str">
        <f>IFERROR(INDEX('2P'!P$5:P$56,MATCH(B80,'2P'!B$5:B$56,0)),"")</f>
        <v/>
      </c>
      <c r="M80" s="54" t="str">
        <f>IF(SUM(I80:J80:K80)=0,"",SUM(I80:J80:K80))</f>
        <v/>
      </c>
      <c r="N80" s="68" t="str">
        <f>IFERROR(INDEX('3P'!G$5:G$56,MATCH(B80,'3P'!B$5:B$56,0)),"")</f>
        <v/>
      </c>
      <c r="O80" s="69" t="str">
        <f>IFERROR(INDEX('3P'!K$5:K$56,MATCH(B80,'3P'!B$5:B$56,0)),"")</f>
        <v/>
      </c>
      <c r="P80" s="70" t="str">
        <f>IFERROR(INDEX('3P'!O$5:O$56,MATCH(B80,'3P'!B$5:B$56,0)),"")</f>
        <v/>
      </c>
      <c r="Q80" s="54" t="str">
        <f>IFERROR(INDEX('3P'!P$5:P$56,MATCH(B80,'3P'!B$5:B$56,0)),"")</f>
        <v/>
      </c>
      <c r="R80" s="77" t="str">
        <f>IF(SUM(N80:O80:P80)=0,"",SUM(N80:O80:P80))</f>
        <v/>
      </c>
      <c r="S80" s="79" t="str">
        <f t="shared" si="6"/>
        <v/>
      </c>
      <c r="T80" s="54" t="str">
        <f t="shared" si="7"/>
        <v/>
      </c>
      <c r="U80" s="54" t="str">
        <f t="shared" si="8"/>
        <v/>
      </c>
    </row>
    <row r="81" spans="1:21" ht="15.75" x14ac:dyDescent="0.25">
      <c r="A81" s="10">
        <v>77</v>
      </c>
      <c r="B81" s="11"/>
      <c r="C81" s="35"/>
      <c r="D81" s="59" t="str">
        <f>IFERROR(INDEX('1P'!G$5:G$42,MATCH(B81,'1P'!B$5:B$42,0)),"")</f>
        <v/>
      </c>
      <c r="E81" s="64" t="str">
        <f>IFERROR(INDEX('1P'!K$5:K$42,MATCH(B81,'1P'!B$5:B$42,0)),"")</f>
        <v/>
      </c>
      <c r="F81" s="65" t="str">
        <f>IFERROR(INDEX('1P'!O$5:O$42,MATCH(B81,'1P'!B$5:B$42,0)),"")</f>
        <v/>
      </c>
      <c r="G81" s="54" t="str">
        <f>IFERROR(INDEX('1P'!P$5:P$42,MATCH(B81,'1P'!B$5:B$42,0)),"")</f>
        <v/>
      </c>
      <c r="H81" s="54" t="str">
        <f>IF(SUM(D81:E81:F81)=0,"",SUM(D81:E81:F81))</f>
        <v/>
      </c>
      <c r="I81" s="66" t="str">
        <f>IFERROR(INDEX('2P'!G$5:G$56,MATCH(B81,'2P'!B$5:B$56,0)),"")</f>
        <v/>
      </c>
      <c r="J81" s="66" t="str">
        <f>IFERROR(INDEX('2P'!K$5:K$56,MATCH(B81,'2P'!B$5:B$56,0)),"")</f>
        <v/>
      </c>
      <c r="K81" s="67" t="str">
        <f>IFERROR(INDEX('2P'!O$5:O$56,MATCH(B81,'2P'!B$5:B$56,0)),"")</f>
        <v/>
      </c>
      <c r="L81" s="54" t="str">
        <f>IFERROR(INDEX('2P'!P$5:P$56,MATCH(B81,'2P'!B$5:B$56,0)),"")</f>
        <v/>
      </c>
      <c r="M81" s="54" t="str">
        <f>IF(SUM(I81:J81:K81)=0,"",SUM(I81:J81:K81))</f>
        <v/>
      </c>
      <c r="N81" s="68" t="str">
        <f>IFERROR(INDEX('3P'!G$5:G$56,MATCH(B81,'3P'!B$5:B$56,0)),"")</f>
        <v/>
      </c>
      <c r="O81" s="69" t="str">
        <f>IFERROR(INDEX('3P'!K$5:K$56,MATCH(B81,'3P'!B$5:B$56,0)),"")</f>
        <v/>
      </c>
      <c r="P81" s="70" t="str">
        <f>IFERROR(INDEX('3P'!O$5:O$56,MATCH(B81,'3P'!B$5:B$56,0)),"")</f>
        <v/>
      </c>
      <c r="Q81" s="54" t="str">
        <f>IFERROR(INDEX('3P'!P$5:P$56,MATCH(B81,'3P'!B$5:B$56,0)),"")</f>
        <v/>
      </c>
      <c r="R81" s="77" t="str">
        <f>IF(SUM(N81:O81:P81)=0,"",SUM(N81:O81:P81))</f>
        <v/>
      </c>
      <c r="S81" s="79" t="str">
        <f t="shared" si="6"/>
        <v/>
      </c>
      <c r="T81" s="54" t="str">
        <f t="shared" si="7"/>
        <v/>
      </c>
      <c r="U81" s="54" t="str">
        <f t="shared" si="8"/>
        <v/>
      </c>
    </row>
    <row r="82" spans="1:21" ht="15.75" x14ac:dyDescent="0.25">
      <c r="A82" s="10">
        <v>78</v>
      </c>
      <c r="B82" s="11"/>
      <c r="C82" s="35"/>
      <c r="D82" s="59" t="str">
        <f>IFERROR(INDEX('1P'!G$5:G$42,MATCH(B82,'1P'!B$5:B$42,0)),"")</f>
        <v/>
      </c>
      <c r="E82" s="64" t="str">
        <f>IFERROR(INDEX('1P'!K$5:K$42,MATCH(B82,'1P'!B$5:B$42,0)),"")</f>
        <v/>
      </c>
      <c r="F82" s="65" t="str">
        <f>IFERROR(INDEX('1P'!O$5:O$42,MATCH(B82,'1P'!B$5:B$42,0)),"")</f>
        <v/>
      </c>
      <c r="G82" s="54" t="str">
        <f>IFERROR(INDEX('1P'!P$5:P$42,MATCH(B82,'1P'!B$5:B$42,0)),"")</f>
        <v/>
      </c>
      <c r="H82" s="54" t="str">
        <f>IF(SUM(D82:E82:F82)=0,"",SUM(D82:E82:F82))</f>
        <v/>
      </c>
      <c r="I82" s="66" t="str">
        <f>IFERROR(INDEX('2P'!G$5:G$56,MATCH(B82,'2P'!B$5:B$56,0)),"")</f>
        <v/>
      </c>
      <c r="J82" s="66" t="str">
        <f>IFERROR(INDEX('2P'!K$5:K$56,MATCH(B82,'2P'!B$5:B$56,0)),"")</f>
        <v/>
      </c>
      <c r="K82" s="67" t="str">
        <f>IFERROR(INDEX('2P'!O$5:O$56,MATCH(B82,'2P'!B$5:B$56,0)),"")</f>
        <v/>
      </c>
      <c r="L82" s="54" t="str">
        <f>IFERROR(INDEX('2P'!P$5:P$56,MATCH(B82,'2P'!B$5:B$56,0)),"")</f>
        <v/>
      </c>
      <c r="M82" s="54" t="str">
        <f>IF(SUM(I82:J82:K82)=0,"",SUM(I82:J82:K82))</f>
        <v/>
      </c>
      <c r="N82" s="68" t="str">
        <f>IFERROR(INDEX('3P'!G$5:G$56,MATCH(B82,'3P'!B$5:B$56,0)),"")</f>
        <v/>
      </c>
      <c r="O82" s="69" t="str">
        <f>IFERROR(INDEX('3P'!K$5:K$56,MATCH(B82,'3P'!B$5:B$56,0)),"")</f>
        <v/>
      </c>
      <c r="P82" s="70" t="str">
        <f>IFERROR(INDEX('3P'!O$5:O$56,MATCH(B82,'3P'!B$5:B$56,0)),"")</f>
        <v/>
      </c>
      <c r="Q82" s="54" t="str">
        <f>IFERROR(INDEX('3P'!P$5:P$56,MATCH(B82,'3P'!B$5:B$56,0)),"")</f>
        <v/>
      </c>
      <c r="R82" s="77" t="str">
        <f>IF(SUM(N82:O82:P82)=0,"",SUM(N82:O82:P82))</f>
        <v/>
      </c>
      <c r="S82" s="79" t="str">
        <f t="shared" si="6"/>
        <v/>
      </c>
      <c r="T82" s="54" t="str">
        <f t="shared" si="7"/>
        <v/>
      </c>
      <c r="U82" s="54" t="str">
        <f t="shared" si="8"/>
        <v/>
      </c>
    </row>
    <row r="83" spans="1:21" ht="15.75" x14ac:dyDescent="0.25">
      <c r="A83" s="10">
        <v>79</v>
      </c>
      <c r="B83" s="11"/>
      <c r="C83" s="35"/>
      <c r="D83" s="59" t="str">
        <f>IFERROR(INDEX('1P'!G$5:G$42,MATCH(B83,'1P'!B$5:B$42,0)),"")</f>
        <v/>
      </c>
      <c r="E83" s="64" t="str">
        <f>IFERROR(INDEX('1P'!K$5:K$42,MATCH(B83,'1P'!B$5:B$42,0)),"")</f>
        <v/>
      </c>
      <c r="F83" s="65" t="str">
        <f>IFERROR(INDEX('1P'!O$5:O$42,MATCH(B83,'1P'!B$5:B$42,0)),"")</f>
        <v/>
      </c>
      <c r="G83" s="54" t="str">
        <f>IFERROR(INDEX('1P'!P$5:P$42,MATCH(B83,'1P'!B$5:B$42,0)),"")</f>
        <v/>
      </c>
      <c r="H83" s="54" t="str">
        <f>IF(SUM(D83:E83:F83)=0,"",SUM(D83:E83:F83))</f>
        <v/>
      </c>
      <c r="I83" s="66" t="str">
        <f>IFERROR(INDEX('2P'!G$5:G$56,MATCH(B83,'2P'!B$5:B$56,0)),"")</f>
        <v/>
      </c>
      <c r="J83" s="66" t="str">
        <f>IFERROR(INDEX('2P'!K$5:K$56,MATCH(B83,'2P'!B$5:B$56,0)),"")</f>
        <v/>
      </c>
      <c r="K83" s="67" t="str">
        <f>IFERROR(INDEX('2P'!O$5:O$56,MATCH(B83,'2P'!B$5:B$56,0)),"")</f>
        <v/>
      </c>
      <c r="L83" s="54" t="str">
        <f>IFERROR(INDEX('2P'!P$5:P$56,MATCH(B83,'2P'!B$5:B$56,0)),"")</f>
        <v/>
      </c>
      <c r="M83" s="54" t="str">
        <f>IF(SUM(I83:J83:K83)=0,"",SUM(I83:J83:K83))</f>
        <v/>
      </c>
      <c r="N83" s="68" t="str">
        <f>IFERROR(INDEX('3P'!G$5:G$56,MATCH(B83,'3P'!B$5:B$56,0)),"")</f>
        <v/>
      </c>
      <c r="O83" s="69" t="str">
        <f>IFERROR(INDEX('3P'!K$5:K$56,MATCH(B83,'3P'!B$5:B$56,0)),"")</f>
        <v/>
      </c>
      <c r="P83" s="70" t="str">
        <f>IFERROR(INDEX('3P'!O$5:O$56,MATCH(B83,'3P'!B$5:B$56,0)),"")</f>
        <v/>
      </c>
      <c r="Q83" s="54" t="str">
        <f>IFERROR(INDEX('3P'!P$5:P$56,MATCH(B83,'3P'!B$5:B$56,0)),"")</f>
        <v/>
      </c>
      <c r="R83" s="77" t="str">
        <f>IF(SUM(N83:O83:P83)=0,"",SUM(N83:O83:P83))</f>
        <v/>
      </c>
      <c r="S83" s="79" t="str">
        <f t="shared" si="6"/>
        <v/>
      </c>
      <c r="T83" s="54" t="str">
        <f t="shared" si="7"/>
        <v/>
      </c>
      <c r="U83" s="54" t="str">
        <f t="shared" si="8"/>
        <v/>
      </c>
    </row>
    <row r="84" spans="1:21" ht="15.75" x14ac:dyDescent="0.25">
      <c r="A84" s="10">
        <v>80</v>
      </c>
      <c r="B84" s="11"/>
      <c r="C84" s="35"/>
      <c r="D84" s="59" t="str">
        <f>IFERROR(INDEX('1P'!G$5:G$42,MATCH(B84,'1P'!B$5:B$42,0)),"")</f>
        <v/>
      </c>
      <c r="E84" s="64" t="str">
        <f>IFERROR(INDEX('1P'!K$5:K$42,MATCH(B84,'1P'!B$5:B$42,0)),"")</f>
        <v/>
      </c>
      <c r="F84" s="65" t="str">
        <f>IFERROR(INDEX('1P'!O$5:O$42,MATCH(B84,'1P'!B$5:B$42,0)),"")</f>
        <v/>
      </c>
      <c r="G84" s="54" t="str">
        <f>IFERROR(INDEX('1P'!P$5:P$42,MATCH(B84,'1P'!B$5:B$42,0)),"")</f>
        <v/>
      </c>
      <c r="H84" s="54" t="str">
        <f>IF(SUM(D84:E84:F84)=0,"",SUM(D84:E84:F84))</f>
        <v/>
      </c>
      <c r="I84" s="66" t="str">
        <f>IFERROR(INDEX('2P'!G$5:G$56,MATCH(B84,'2P'!B$5:B$56,0)),"")</f>
        <v/>
      </c>
      <c r="J84" s="66" t="str">
        <f>IFERROR(INDEX('2P'!K$5:K$56,MATCH(B84,'2P'!B$5:B$56,0)),"")</f>
        <v/>
      </c>
      <c r="K84" s="67" t="str">
        <f>IFERROR(INDEX('2P'!O$5:O$56,MATCH(B84,'2P'!B$5:B$56,0)),"")</f>
        <v/>
      </c>
      <c r="L84" s="54" t="str">
        <f>IFERROR(INDEX('2P'!P$5:P$56,MATCH(B84,'2P'!B$5:B$56,0)),"")</f>
        <v/>
      </c>
      <c r="M84" s="54" t="str">
        <f>IF(SUM(I84:J84:K84)=0,"",SUM(I84:J84:K84))</f>
        <v/>
      </c>
      <c r="N84" s="68" t="str">
        <f>IFERROR(INDEX('3P'!G$5:G$56,MATCH(B84,'3P'!B$5:B$56,0)),"")</f>
        <v/>
      </c>
      <c r="O84" s="69" t="str">
        <f>IFERROR(INDEX('3P'!K$5:K$56,MATCH(B84,'3P'!B$5:B$56,0)),"")</f>
        <v/>
      </c>
      <c r="P84" s="70" t="str">
        <f>IFERROR(INDEX('3P'!O$5:O$56,MATCH(B84,'3P'!B$5:B$56,0)),"")</f>
        <v/>
      </c>
      <c r="Q84" s="54" t="str">
        <f>IFERROR(INDEX('3P'!P$5:P$56,MATCH(B84,'3P'!B$5:B$56,0)),"")</f>
        <v/>
      </c>
      <c r="R84" s="77" t="str">
        <f>IF(SUM(N84:O84:P84)=0,"",SUM(N84:O84:P84))</f>
        <v/>
      </c>
      <c r="S84" s="79" t="str">
        <f t="shared" si="6"/>
        <v/>
      </c>
      <c r="T84" s="54" t="str">
        <f t="shared" si="7"/>
        <v/>
      </c>
      <c r="U84" s="54" t="str">
        <f t="shared" si="8"/>
        <v/>
      </c>
    </row>
  </sheetData>
  <conditionalFormatting sqref="B5:B84">
    <cfRule type="duplicateValues" dxfId="18" priority="11"/>
  </conditionalFormatting>
  <conditionalFormatting sqref="G5:G84">
    <cfRule type="duplicateValues" dxfId="17" priority="9"/>
  </conditionalFormatting>
  <conditionalFormatting sqref="H5:H84">
    <cfRule type="duplicateValues" dxfId="16" priority="8"/>
  </conditionalFormatting>
  <conditionalFormatting sqref="L5:L84">
    <cfRule type="duplicateValues" dxfId="15" priority="7"/>
  </conditionalFormatting>
  <conditionalFormatting sqref="M5:M84">
    <cfRule type="duplicateValues" dxfId="14" priority="6"/>
  </conditionalFormatting>
  <conditionalFormatting sqref="Q5:Q84">
    <cfRule type="duplicateValues" dxfId="13" priority="5"/>
  </conditionalFormatting>
  <conditionalFormatting sqref="R5:R84">
    <cfRule type="duplicateValues" dxfId="12" priority="4"/>
  </conditionalFormatting>
  <conditionalFormatting sqref="S5:S84">
    <cfRule type="duplicateValues" dxfId="11" priority="3"/>
  </conditionalFormatting>
  <conditionalFormatting sqref="T5:T84">
    <cfRule type="duplicateValues" dxfId="10" priority="2"/>
  </conditionalFormatting>
  <conditionalFormatting sqref="U5:U84">
    <cfRule type="duplicateValues" dxfId="9" priority="1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55" max="20" man="1"/>
  </rowBreaks>
  <colBreaks count="1" manualBreakCount="1">
    <brk id="21" max="1048575" man="1"/>
  </colBreak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17"/>
  <sheetViews>
    <sheetView workbookViewId="0">
      <selection activeCell="F9" sqref="F9"/>
    </sheetView>
  </sheetViews>
  <sheetFormatPr defaultRowHeight="15" x14ac:dyDescent="0.25"/>
  <cols>
    <col min="1" max="1" width="33.28515625" customWidth="1"/>
    <col min="2" max="2" width="7" customWidth="1"/>
    <col min="3" max="3" width="4.28515625" customWidth="1"/>
    <col min="4" max="4" width="18.28515625" customWidth="1"/>
    <col min="5" max="5" width="26.28515625" customWidth="1"/>
  </cols>
  <sheetData>
    <row r="2" spans="1:4" x14ac:dyDescent="0.25">
      <c r="A2" t="s">
        <v>83</v>
      </c>
      <c r="D2" t="s">
        <v>52</v>
      </c>
    </row>
    <row r="3" spans="1:4" x14ac:dyDescent="0.25">
      <c r="A3" t="s">
        <v>72</v>
      </c>
      <c r="D3" t="s">
        <v>48</v>
      </c>
    </row>
    <row r="4" spans="1:4" x14ac:dyDescent="0.25">
      <c r="A4" t="s">
        <v>73</v>
      </c>
      <c r="D4" t="s">
        <v>74</v>
      </c>
    </row>
    <row r="5" spans="1:4" x14ac:dyDescent="0.25">
      <c r="A5" t="s">
        <v>47</v>
      </c>
      <c r="D5" t="s">
        <v>75</v>
      </c>
    </row>
    <row r="6" spans="1:4" x14ac:dyDescent="0.25">
      <c r="A6" t="s">
        <v>76</v>
      </c>
      <c r="D6" t="s">
        <v>79</v>
      </c>
    </row>
    <row r="7" spans="1:4" x14ac:dyDescent="0.25">
      <c r="A7" t="s">
        <v>27</v>
      </c>
      <c r="D7" t="s">
        <v>17</v>
      </c>
    </row>
    <row r="8" spans="1:4" x14ac:dyDescent="0.25">
      <c r="A8" t="s">
        <v>15</v>
      </c>
      <c r="D8" t="s">
        <v>18</v>
      </c>
    </row>
    <row r="9" spans="1:4" x14ac:dyDescent="0.25">
      <c r="A9" t="s">
        <v>19</v>
      </c>
      <c r="D9" t="s">
        <v>49</v>
      </c>
    </row>
    <row r="10" spans="1:4" x14ac:dyDescent="0.25">
      <c r="A10" t="s">
        <v>35</v>
      </c>
      <c r="D10" t="s">
        <v>28</v>
      </c>
    </row>
    <row r="11" spans="1:4" x14ac:dyDescent="0.25">
      <c r="A11" t="s">
        <v>77</v>
      </c>
      <c r="D11" t="s">
        <v>51</v>
      </c>
    </row>
    <row r="12" spans="1:4" x14ac:dyDescent="0.25">
      <c r="A12" t="s">
        <v>20</v>
      </c>
    </row>
    <row r="13" spans="1:4" x14ac:dyDescent="0.25">
      <c r="A13" t="s">
        <v>21</v>
      </c>
    </row>
    <row r="14" spans="1:4" x14ac:dyDescent="0.25">
      <c r="A14" t="s">
        <v>14</v>
      </c>
    </row>
    <row r="15" spans="1:4" x14ac:dyDescent="0.25">
      <c r="A15" t="s">
        <v>16</v>
      </c>
    </row>
    <row r="16" spans="1:4" x14ac:dyDescent="0.25">
      <c r="A16" t="s">
        <v>78</v>
      </c>
    </row>
    <row r="17" spans="1:1" x14ac:dyDescent="0.25">
      <c r="A17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workbookViewId="0">
      <selection activeCell="J15" sqref="J15"/>
    </sheetView>
  </sheetViews>
  <sheetFormatPr defaultRowHeight="15" x14ac:dyDescent="0.25"/>
  <cols>
    <col min="1" max="1" width="15.140625" customWidth="1"/>
  </cols>
  <sheetData>
    <row r="1" spans="1:5" x14ac:dyDescent="0.25">
      <c r="E1" t="s">
        <v>129</v>
      </c>
    </row>
    <row r="2" spans="1:5" x14ac:dyDescent="0.25">
      <c r="A2" t="s">
        <v>59</v>
      </c>
      <c r="C2">
        <v>1975</v>
      </c>
      <c r="E2">
        <v>1</v>
      </c>
    </row>
    <row r="3" spans="1:5" x14ac:dyDescent="0.25">
      <c r="A3" t="s">
        <v>127</v>
      </c>
      <c r="C3">
        <v>1989</v>
      </c>
      <c r="E3">
        <v>2</v>
      </c>
    </row>
    <row r="4" spans="1:5" x14ac:dyDescent="0.25">
      <c r="A4" t="s">
        <v>121</v>
      </c>
      <c r="C4">
        <v>2004</v>
      </c>
      <c r="E4">
        <v>3</v>
      </c>
    </row>
    <row r="5" spans="1:5" x14ac:dyDescent="0.25">
      <c r="A5" t="s">
        <v>119</v>
      </c>
      <c r="C5">
        <v>1956</v>
      </c>
      <c r="E5">
        <v>4</v>
      </c>
    </row>
    <row r="6" spans="1:5" x14ac:dyDescent="0.25">
      <c r="A6" t="s">
        <v>56</v>
      </c>
      <c r="C6">
        <v>1989</v>
      </c>
      <c r="E6">
        <v>5</v>
      </c>
    </row>
    <row r="7" spans="1:5" x14ac:dyDescent="0.25">
      <c r="A7" t="s">
        <v>126</v>
      </c>
      <c r="C7">
        <v>1968</v>
      </c>
      <c r="E7">
        <v>6</v>
      </c>
    </row>
    <row r="8" spans="1:5" x14ac:dyDescent="0.25">
      <c r="A8" t="s">
        <v>118</v>
      </c>
      <c r="C8">
        <v>1974</v>
      </c>
      <c r="E8">
        <v>7</v>
      </c>
    </row>
    <row r="9" spans="1:5" x14ac:dyDescent="0.25">
      <c r="A9" t="s">
        <v>120</v>
      </c>
      <c r="C9">
        <v>1991</v>
      </c>
      <c r="E9">
        <v>8</v>
      </c>
    </row>
    <row r="10" spans="1:5" x14ac:dyDescent="0.25">
      <c r="A10" t="s">
        <v>124</v>
      </c>
      <c r="C10">
        <v>2004</v>
      </c>
      <c r="E10">
        <v>9</v>
      </c>
    </row>
    <row r="11" spans="1:5" x14ac:dyDescent="0.25">
      <c r="A11" t="s">
        <v>122</v>
      </c>
      <c r="C11">
        <v>1979</v>
      </c>
      <c r="E11">
        <v>10</v>
      </c>
    </row>
    <row r="12" spans="1:5" x14ac:dyDescent="0.25">
      <c r="A12" t="s">
        <v>90</v>
      </c>
      <c r="C12">
        <v>1980</v>
      </c>
      <c r="E12">
        <v>11</v>
      </c>
    </row>
    <row r="13" spans="1:5" x14ac:dyDescent="0.25">
      <c r="A13" t="s">
        <v>32</v>
      </c>
      <c r="C13">
        <v>1958</v>
      </c>
      <c r="E13">
        <v>12</v>
      </c>
    </row>
    <row r="14" spans="1:5" x14ac:dyDescent="0.25">
      <c r="A14" t="s">
        <v>128</v>
      </c>
      <c r="C14">
        <v>1988</v>
      </c>
      <c r="E14">
        <v>13</v>
      </c>
    </row>
    <row r="15" spans="1:5" x14ac:dyDescent="0.25">
      <c r="A15" t="s">
        <v>57</v>
      </c>
      <c r="C15">
        <v>1979</v>
      </c>
      <c r="E15">
        <v>14</v>
      </c>
    </row>
    <row r="16" spans="1:5" x14ac:dyDescent="0.25">
      <c r="A16" t="s">
        <v>117</v>
      </c>
      <c r="C16">
        <v>1977</v>
      </c>
      <c r="E16">
        <v>15</v>
      </c>
    </row>
    <row r="17" spans="1:5" x14ac:dyDescent="0.25">
      <c r="A17" t="s">
        <v>54</v>
      </c>
      <c r="C17">
        <v>1978</v>
      </c>
      <c r="E17">
        <v>16</v>
      </c>
    </row>
    <row r="18" spans="1:5" x14ac:dyDescent="0.25">
      <c r="A18" t="s">
        <v>125</v>
      </c>
      <c r="C18">
        <v>1972</v>
      </c>
      <c r="E18">
        <v>17</v>
      </c>
    </row>
    <row r="19" spans="1:5" x14ac:dyDescent="0.25">
      <c r="A19" t="s">
        <v>123</v>
      </c>
      <c r="C19">
        <v>1973</v>
      </c>
      <c r="E19">
        <v>18</v>
      </c>
    </row>
    <row r="20" spans="1:5" x14ac:dyDescent="0.25">
      <c r="A20" t="s">
        <v>30</v>
      </c>
      <c r="C20">
        <v>1954</v>
      </c>
      <c r="E20">
        <v>19</v>
      </c>
    </row>
    <row r="21" spans="1:5" x14ac:dyDescent="0.25">
      <c r="A21" t="s">
        <v>102</v>
      </c>
      <c r="C21">
        <v>1997</v>
      </c>
      <c r="E21">
        <v>20</v>
      </c>
    </row>
    <row r="22" spans="1:5" x14ac:dyDescent="0.25">
      <c r="A22" t="s">
        <v>60</v>
      </c>
      <c r="C22">
        <v>1959</v>
      </c>
      <c r="E22">
        <v>21</v>
      </c>
    </row>
    <row r="42" spans="1:1" ht="31.5" x14ac:dyDescent="0.25">
      <c r="A42" s="91" t="s">
        <v>31</v>
      </c>
    </row>
    <row r="43" spans="1:1" ht="15.75" x14ac:dyDescent="0.25">
      <c r="A43" s="9" t="s">
        <v>60</v>
      </c>
    </row>
    <row r="44" spans="1:1" ht="31.5" x14ac:dyDescent="0.25">
      <c r="A44" s="92" t="s">
        <v>30</v>
      </c>
    </row>
    <row r="45" spans="1:1" ht="15.75" x14ac:dyDescent="0.25">
      <c r="A45" s="9" t="s">
        <v>45</v>
      </c>
    </row>
    <row r="46" spans="1:1" ht="15.75" x14ac:dyDescent="0.25">
      <c r="A46" s="92" t="s">
        <v>29</v>
      </c>
    </row>
    <row r="47" spans="1:1" ht="31.5" x14ac:dyDescent="0.25">
      <c r="A47" s="9" t="s">
        <v>53</v>
      </c>
    </row>
    <row r="48" spans="1:1" ht="15.75" x14ac:dyDescent="0.25">
      <c r="A48" s="92" t="s">
        <v>27</v>
      </c>
    </row>
    <row r="49" spans="1:1" ht="31.5" x14ac:dyDescent="0.25">
      <c r="A49" s="9" t="s">
        <v>56</v>
      </c>
    </row>
    <row r="50" spans="1:1" ht="15.75" x14ac:dyDescent="0.25">
      <c r="A50" s="92" t="s">
        <v>89</v>
      </c>
    </row>
    <row r="51" spans="1:1" ht="15.75" x14ac:dyDescent="0.25">
      <c r="A51" s="9" t="s">
        <v>33</v>
      </c>
    </row>
    <row r="52" spans="1:1" ht="31.5" x14ac:dyDescent="0.25">
      <c r="A52" s="92" t="s">
        <v>59</v>
      </c>
    </row>
    <row r="53" spans="1:1" ht="15.75" x14ac:dyDescent="0.25">
      <c r="A53" s="9" t="s">
        <v>90</v>
      </c>
    </row>
    <row r="54" spans="1:1" ht="31.5" x14ac:dyDescent="0.25">
      <c r="A54" s="92" t="s">
        <v>91</v>
      </c>
    </row>
    <row r="55" spans="1:1" ht="31.5" x14ac:dyDescent="0.25">
      <c r="A55" s="9" t="s">
        <v>92</v>
      </c>
    </row>
    <row r="56" spans="1:1" ht="15.75" x14ac:dyDescent="0.25">
      <c r="A56" s="92" t="s">
        <v>32</v>
      </c>
    </row>
    <row r="57" spans="1:1" ht="15.75" x14ac:dyDescent="0.25">
      <c r="A57" s="9" t="s">
        <v>34</v>
      </c>
    </row>
    <row r="58" spans="1:1" ht="31.5" x14ac:dyDescent="0.25">
      <c r="A58" s="92" t="s">
        <v>93</v>
      </c>
    </row>
    <row r="59" spans="1:1" ht="15.75" x14ac:dyDescent="0.25">
      <c r="A59" s="9" t="s">
        <v>94</v>
      </c>
    </row>
    <row r="60" spans="1:1" ht="15.75" x14ac:dyDescent="0.25">
      <c r="A60" s="92" t="s">
        <v>95</v>
      </c>
    </row>
    <row r="61" spans="1:1" ht="15.75" x14ac:dyDescent="0.25">
      <c r="A61" s="9" t="s">
        <v>58</v>
      </c>
    </row>
  </sheetData>
  <autoFilter ref="A1:E1" xr:uid="{00000000-0009-0000-0000-000001000000}">
    <sortState xmlns:xlrd2="http://schemas.microsoft.com/office/spreadsheetml/2017/richdata2" ref="A2:E22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A1:R35"/>
  <sheetViews>
    <sheetView topLeftCell="A4" zoomScaleNormal="100" workbookViewId="0">
      <selection activeCell="R8" sqref="R8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 t="s">
        <v>25</v>
      </c>
      <c r="J2" s="12"/>
      <c r="K2" s="12"/>
      <c r="L2" s="12" t="s">
        <v>105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3</v>
      </c>
      <c r="F4" s="7" t="s">
        <v>4</v>
      </c>
      <c r="G4" s="7" t="s">
        <v>5</v>
      </c>
      <c r="H4" s="6" t="s">
        <v>69</v>
      </c>
      <c r="I4" s="7" t="s">
        <v>6</v>
      </c>
      <c r="J4" s="7" t="s">
        <v>7</v>
      </c>
      <c r="K4" s="7" t="s">
        <v>8</v>
      </c>
      <c r="L4" s="6" t="s">
        <v>70</v>
      </c>
      <c r="M4" s="7" t="s">
        <v>9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17" t="s">
        <v>14</v>
      </c>
      <c r="C5" s="27"/>
      <c r="D5" s="41"/>
      <c r="E5" s="42"/>
      <c r="F5" s="54" t="str">
        <f t="shared" ref="F5:F34" si="0">IF(ISBLANK(D5),"",RANK($D5,$D$5:$D$34)+SUMPRODUCT(($D$5:$D$34=D5)*(E5&lt;$E$5:$E$34)))</f>
        <v/>
      </c>
      <c r="G5" s="54" t="str">
        <f t="shared" ref="G5:G34" si="1">IF(ISBLANK(D5),"",IF($F5=1,20,IF($F5=2,18,IF($F5=3,16,IF($F5=4,15,IF($F5=5,14,IF($F5=6,13,IF($F5=7,12,IF($F5=8,11,IF($F5=9,10,IF($F5=10,9,IF($F5=11,8,IF($F5=12,7,IF($F5=13,6,IF($F5=14,5,IF($F5=15,4,IF($F5=16,3,IF($F5=17,2,IF($F5&gt;=18,1,IF($F5=""," "))))))))))))))))))))</f>
        <v/>
      </c>
      <c r="H5" s="41"/>
      <c r="I5" s="42"/>
      <c r="J5" s="54" t="str">
        <f t="shared" ref="J5:J34" si="2">IF(ISBLANK(H5),"",RANK($H5,$H$5:$H$34)+SUMPRODUCT(($H$5:$H$34=H5)*(I5&lt;$I$5:$I$34)))</f>
        <v/>
      </c>
      <c r="K5" s="54" t="str">
        <f t="shared" ref="K5:K34" si="3">IF(ISBLANK(H5),"",IF($J5=1,20,IF($J5=2,18,IF($J5=3,16,IF($J5=4,15,IF($J5=5,14,IF($J5=6,13,IF($J5=7,12,IF($J5=8,11,IF($J5=9,10,IF($J5=10,9,IF($J5=11,8,IF($J5=12,7,IF($J5=13,6,IF($J5=14,5,IF($J5=15,4,IF($J5=16,3,IF($J5=17,2,IF($J5&gt;=18,1,)))))))))))))))))))</f>
        <v/>
      </c>
      <c r="L5" s="41"/>
      <c r="M5" s="42"/>
      <c r="N5" s="54" t="str">
        <f t="shared" ref="N5:N34" si="4">IF(ISBLANK(L5),"",RANK($L5,$L$5:$L$34)+SUMPRODUCT(($L$5:$L$34=L5)*(M5&lt;$M$5:$M$34)))</f>
        <v/>
      </c>
      <c r="O5" s="77" t="str">
        <f t="shared" ref="O5:O34" si="5">IF(ISBLANK(L5),"",IF($N5=1,20,IF($N5=2,18,IF($N5=3,16,IF($N5=4,15,IF($N5=5,14,IF($N5=6,13,IF($N5=7,12,IF($N5=8,11,IF($N5=9,10,IF($N5=10,9,IF($N5=11,8,IF($N5=12,7,IF($N5=13,6,IF($N5=14,5,IF($N5=15,4,IF($N5=16,3,IF($N5=17,2,IF($N5&gt;=18,1,IF($N5=""," "))))))))))))))))))))</f>
        <v/>
      </c>
      <c r="P5" s="78" t="str">
        <f t="shared" ref="P5:P34" si="6">IF(SUM(D5,H5,L5)=0,"",SUM(D5,H5,L5))</f>
        <v/>
      </c>
      <c r="Q5" s="54" t="str">
        <f t="shared" ref="Q5:Q34" si="7">IF(ISBLANK(L5),"",SUM(G5,K5,O5))</f>
        <v/>
      </c>
      <c r="R5" s="54" t="str">
        <f t="shared" ref="R5:R8" si="8">IF(ISBLANK(L5),"",RANK($Q5,$Q$5:$Q$34))</f>
        <v/>
      </c>
    </row>
    <row r="6" spans="1:18" ht="15.75" x14ac:dyDescent="0.25">
      <c r="A6" s="2">
        <v>2</v>
      </c>
      <c r="B6" s="9" t="s">
        <v>84</v>
      </c>
      <c r="C6" s="28"/>
      <c r="D6" s="41"/>
      <c r="E6" s="42"/>
      <c r="F6" s="54" t="str">
        <f t="shared" si="0"/>
        <v/>
      </c>
      <c r="G6" s="54" t="str">
        <f t="shared" si="1"/>
        <v/>
      </c>
      <c r="H6" s="41"/>
      <c r="I6" s="42"/>
      <c r="J6" s="54" t="str">
        <f t="shared" si="2"/>
        <v/>
      </c>
      <c r="K6" s="54" t="str">
        <f t="shared" si="3"/>
        <v/>
      </c>
      <c r="L6" s="41"/>
      <c r="M6" s="42"/>
      <c r="N6" s="54" t="str">
        <f t="shared" si="4"/>
        <v/>
      </c>
      <c r="O6" s="77" t="str">
        <f t="shared" si="5"/>
        <v/>
      </c>
      <c r="P6" s="79" t="str">
        <f t="shared" si="6"/>
        <v/>
      </c>
      <c r="Q6" s="54" t="str">
        <f t="shared" si="7"/>
        <v/>
      </c>
      <c r="R6" s="54" t="str">
        <f t="shared" si="8"/>
        <v/>
      </c>
    </row>
    <row r="7" spans="1:18" ht="15.75" x14ac:dyDescent="0.25">
      <c r="A7" s="2">
        <v>3</v>
      </c>
      <c r="B7" s="9" t="s">
        <v>21</v>
      </c>
      <c r="C7" s="28"/>
      <c r="D7" s="41"/>
      <c r="E7" s="42"/>
      <c r="F7" s="54" t="str">
        <f t="shared" si="0"/>
        <v/>
      </c>
      <c r="G7" s="54" t="str">
        <f t="shared" si="1"/>
        <v/>
      </c>
      <c r="H7" s="41"/>
      <c r="I7" s="42"/>
      <c r="J7" s="54" t="str">
        <f t="shared" si="2"/>
        <v/>
      </c>
      <c r="K7" s="54" t="str">
        <f t="shared" si="3"/>
        <v/>
      </c>
      <c r="L7" s="41"/>
      <c r="M7" s="42"/>
      <c r="N7" s="54" t="str">
        <f t="shared" si="4"/>
        <v/>
      </c>
      <c r="O7" s="77" t="str">
        <f t="shared" si="5"/>
        <v/>
      </c>
      <c r="P7" s="79" t="str">
        <f t="shared" si="6"/>
        <v/>
      </c>
      <c r="Q7" s="54" t="str">
        <f t="shared" si="7"/>
        <v/>
      </c>
      <c r="R7" s="54" t="str">
        <f t="shared" si="8"/>
        <v/>
      </c>
    </row>
    <row r="8" spans="1:18" ht="15.75" x14ac:dyDescent="0.25">
      <c r="A8" s="2">
        <v>4</v>
      </c>
      <c r="B8" s="9" t="s">
        <v>85</v>
      </c>
      <c r="C8" s="28"/>
      <c r="D8" s="41"/>
      <c r="E8" s="42"/>
      <c r="F8" s="54" t="str">
        <f t="shared" si="0"/>
        <v/>
      </c>
      <c r="G8" s="54" t="str">
        <f t="shared" si="1"/>
        <v/>
      </c>
      <c r="H8" s="41"/>
      <c r="I8" s="42"/>
      <c r="J8" s="54" t="str">
        <f t="shared" si="2"/>
        <v/>
      </c>
      <c r="K8" s="54" t="str">
        <f t="shared" si="3"/>
        <v/>
      </c>
      <c r="L8" s="41"/>
      <c r="M8" s="42"/>
      <c r="N8" s="54" t="str">
        <f t="shared" si="4"/>
        <v/>
      </c>
      <c r="O8" s="77" t="str">
        <f t="shared" si="5"/>
        <v/>
      </c>
      <c r="P8" s="79" t="str">
        <f t="shared" si="6"/>
        <v/>
      </c>
      <c r="Q8" s="54" t="str">
        <f t="shared" si="7"/>
        <v/>
      </c>
      <c r="R8" s="54" t="str">
        <f t="shared" si="8"/>
        <v/>
      </c>
    </row>
    <row r="9" spans="1:18" ht="15.75" x14ac:dyDescent="0.25">
      <c r="A9" s="2">
        <v>5</v>
      </c>
      <c r="B9" s="9" t="s">
        <v>86</v>
      </c>
      <c r="C9" s="28"/>
      <c r="D9" s="41"/>
      <c r="E9" s="42"/>
      <c r="F9" s="54" t="str">
        <f t="shared" si="0"/>
        <v/>
      </c>
      <c r="G9" s="54" t="str">
        <f t="shared" si="1"/>
        <v/>
      </c>
      <c r="H9" s="41"/>
      <c r="I9" s="42"/>
      <c r="J9" s="54" t="str">
        <f t="shared" si="2"/>
        <v/>
      </c>
      <c r="K9" s="54" t="str">
        <f t="shared" si="3"/>
        <v/>
      </c>
      <c r="L9" s="41"/>
      <c r="M9" s="42"/>
      <c r="N9" s="54" t="str">
        <f t="shared" si="4"/>
        <v/>
      </c>
      <c r="O9" s="77" t="str">
        <f t="shared" si="5"/>
        <v/>
      </c>
      <c r="P9" s="79" t="str">
        <f t="shared" si="6"/>
        <v/>
      </c>
      <c r="Q9" s="54" t="str">
        <f t="shared" si="7"/>
        <v/>
      </c>
      <c r="R9" s="54" t="str">
        <f t="shared" ref="R9:R34" si="9">IF(ISBLANK(L9),"",RANK($Q9,$Q$5:$Q$34))</f>
        <v/>
      </c>
    </row>
    <row r="10" spans="1:18" ht="15.75" x14ac:dyDescent="0.25">
      <c r="A10" s="2">
        <v>6</v>
      </c>
      <c r="B10" s="9" t="s">
        <v>20</v>
      </c>
      <c r="C10" s="28"/>
      <c r="D10" s="41"/>
      <c r="E10" s="42"/>
      <c r="F10" s="54" t="str">
        <f t="shared" si="0"/>
        <v/>
      </c>
      <c r="G10" s="54" t="str">
        <f t="shared" si="1"/>
        <v/>
      </c>
      <c r="H10" s="41"/>
      <c r="I10" s="42"/>
      <c r="J10" s="54" t="str">
        <f t="shared" si="2"/>
        <v/>
      </c>
      <c r="K10" s="54" t="str">
        <f t="shared" si="3"/>
        <v/>
      </c>
      <c r="L10" s="41"/>
      <c r="M10" s="42"/>
      <c r="N10" s="54" t="str">
        <f t="shared" si="4"/>
        <v/>
      </c>
      <c r="O10" s="77" t="str">
        <f t="shared" si="5"/>
        <v/>
      </c>
      <c r="P10" s="79" t="str">
        <f t="shared" si="6"/>
        <v/>
      </c>
      <c r="Q10" s="54" t="str">
        <f t="shared" si="7"/>
        <v/>
      </c>
      <c r="R10" s="54" t="str">
        <f t="shared" si="9"/>
        <v/>
      </c>
    </row>
    <row r="11" spans="1:18" ht="15.75" x14ac:dyDescent="0.25">
      <c r="A11" s="2">
        <v>7</v>
      </c>
      <c r="B11" s="9" t="s">
        <v>16</v>
      </c>
      <c r="C11" s="28"/>
      <c r="D11" s="41"/>
      <c r="E11" s="42"/>
      <c r="F11" s="54" t="str">
        <f t="shared" si="0"/>
        <v/>
      </c>
      <c r="G11" s="54" t="str">
        <f t="shared" si="1"/>
        <v/>
      </c>
      <c r="H11" s="41"/>
      <c r="I11" s="42"/>
      <c r="J11" s="54" t="str">
        <f t="shared" si="2"/>
        <v/>
      </c>
      <c r="K11" s="54" t="str">
        <f t="shared" si="3"/>
        <v/>
      </c>
      <c r="L11" s="41"/>
      <c r="M11" s="42"/>
      <c r="N11" s="54" t="str">
        <f t="shared" si="4"/>
        <v/>
      </c>
      <c r="O11" s="77" t="str">
        <f t="shared" si="5"/>
        <v/>
      </c>
      <c r="P11" s="79" t="str">
        <f t="shared" si="6"/>
        <v/>
      </c>
      <c r="Q11" s="54" t="str">
        <f t="shared" si="7"/>
        <v/>
      </c>
      <c r="R11" s="54" t="str">
        <f t="shared" si="9"/>
        <v/>
      </c>
    </row>
    <row r="12" spans="1:18" ht="15.75" x14ac:dyDescent="0.25">
      <c r="A12" s="2">
        <v>8</v>
      </c>
      <c r="B12" s="9"/>
      <c r="C12" s="28"/>
      <c r="D12" s="41"/>
      <c r="E12" s="42"/>
      <c r="F12" s="54" t="str">
        <f t="shared" si="0"/>
        <v/>
      </c>
      <c r="G12" s="54" t="str">
        <f t="shared" si="1"/>
        <v/>
      </c>
      <c r="H12" s="41"/>
      <c r="I12" s="42"/>
      <c r="J12" s="54" t="str">
        <f t="shared" si="2"/>
        <v/>
      </c>
      <c r="K12" s="54" t="str">
        <f t="shared" si="3"/>
        <v/>
      </c>
      <c r="L12" s="41"/>
      <c r="M12" s="42"/>
      <c r="N12" s="54" t="str">
        <f t="shared" si="4"/>
        <v/>
      </c>
      <c r="O12" s="77" t="str">
        <f t="shared" si="5"/>
        <v/>
      </c>
      <c r="P12" s="79" t="str">
        <f t="shared" si="6"/>
        <v/>
      </c>
      <c r="Q12" s="54" t="str">
        <f t="shared" si="7"/>
        <v/>
      </c>
      <c r="R12" s="54" t="str">
        <f t="shared" si="9"/>
        <v/>
      </c>
    </row>
    <row r="13" spans="1:18" ht="15.75" x14ac:dyDescent="0.25">
      <c r="A13" s="2">
        <v>9</v>
      </c>
      <c r="B13" s="9"/>
      <c r="C13" s="28"/>
      <c r="D13" s="41"/>
      <c r="E13" s="42"/>
      <c r="F13" s="54" t="str">
        <f t="shared" si="0"/>
        <v/>
      </c>
      <c r="G13" s="54" t="str">
        <f t="shared" si="1"/>
        <v/>
      </c>
      <c r="H13" s="41"/>
      <c r="I13" s="42"/>
      <c r="J13" s="54" t="str">
        <f t="shared" si="2"/>
        <v/>
      </c>
      <c r="K13" s="54" t="str">
        <f t="shared" si="3"/>
        <v/>
      </c>
      <c r="L13" s="41"/>
      <c r="M13" s="42"/>
      <c r="N13" s="54" t="str">
        <f t="shared" si="4"/>
        <v/>
      </c>
      <c r="O13" s="77" t="str">
        <f t="shared" si="5"/>
        <v/>
      </c>
      <c r="P13" s="79" t="str">
        <f t="shared" si="6"/>
        <v/>
      </c>
      <c r="Q13" s="54" t="str">
        <f t="shared" si="7"/>
        <v/>
      </c>
      <c r="R13" s="54" t="str">
        <f t="shared" si="9"/>
        <v/>
      </c>
    </row>
    <row r="14" spans="1:18" ht="15.75" x14ac:dyDescent="0.25">
      <c r="A14" s="2">
        <v>10</v>
      </c>
      <c r="B14" s="9"/>
      <c r="C14" s="28"/>
      <c r="D14" s="41"/>
      <c r="E14" s="42"/>
      <c r="F14" s="54" t="str">
        <f t="shared" si="0"/>
        <v/>
      </c>
      <c r="G14" s="54" t="str">
        <f t="shared" si="1"/>
        <v/>
      </c>
      <c r="H14" s="41"/>
      <c r="I14" s="42"/>
      <c r="J14" s="54" t="str">
        <f t="shared" si="2"/>
        <v/>
      </c>
      <c r="K14" s="54" t="str">
        <f t="shared" si="3"/>
        <v/>
      </c>
      <c r="L14" s="41"/>
      <c r="M14" s="42"/>
      <c r="N14" s="54" t="str">
        <f t="shared" si="4"/>
        <v/>
      </c>
      <c r="O14" s="77" t="str">
        <f t="shared" si="5"/>
        <v/>
      </c>
      <c r="P14" s="79" t="str">
        <f t="shared" si="6"/>
        <v/>
      </c>
      <c r="Q14" s="54" t="str">
        <f t="shared" si="7"/>
        <v/>
      </c>
      <c r="R14" s="54" t="str">
        <f t="shared" si="9"/>
        <v/>
      </c>
    </row>
    <row r="15" spans="1:18" ht="15.75" x14ac:dyDescent="0.25">
      <c r="A15" s="2">
        <v>11</v>
      </c>
      <c r="B15" s="9"/>
      <c r="C15" s="28"/>
      <c r="D15" s="41"/>
      <c r="E15" s="42"/>
      <c r="F15" s="54" t="str">
        <f t="shared" si="0"/>
        <v/>
      </c>
      <c r="G15" s="54" t="str">
        <f t="shared" si="1"/>
        <v/>
      </c>
      <c r="H15" s="41"/>
      <c r="I15" s="42"/>
      <c r="J15" s="54" t="str">
        <f t="shared" si="2"/>
        <v/>
      </c>
      <c r="K15" s="54" t="str">
        <f t="shared" si="3"/>
        <v/>
      </c>
      <c r="L15" s="41"/>
      <c r="M15" s="42"/>
      <c r="N15" s="54" t="str">
        <f t="shared" si="4"/>
        <v/>
      </c>
      <c r="O15" s="77" t="str">
        <f t="shared" si="5"/>
        <v/>
      </c>
      <c r="P15" s="79" t="str">
        <f t="shared" si="6"/>
        <v/>
      </c>
      <c r="Q15" s="54" t="str">
        <f t="shared" si="7"/>
        <v/>
      </c>
      <c r="R15" s="54" t="str">
        <f t="shared" si="9"/>
        <v/>
      </c>
    </row>
    <row r="16" spans="1:18" ht="15.75" x14ac:dyDescent="0.25">
      <c r="A16" s="2">
        <v>12</v>
      </c>
      <c r="B16" s="9"/>
      <c r="C16" s="28"/>
      <c r="D16" s="41"/>
      <c r="E16" s="42"/>
      <c r="F16" s="54" t="str">
        <f t="shared" si="0"/>
        <v/>
      </c>
      <c r="G16" s="54" t="str">
        <f t="shared" si="1"/>
        <v/>
      </c>
      <c r="H16" s="41"/>
      <c r="I16" s="42"/>
      <c r="J16" s="54" t="str">
        <f t="shared" si="2"/>
        <v/>
      </c>
      <c r="K16" s="54" t="str">
        <f t="shared" si="3"/>
        <v/>
      </c>
      <c r="L16" s="41"/>
      <c r="M16" s="42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9"/>
        <v/>
      </c>
    </row>
    <row r="17" spans="1:18" ht="15.75" x14ac:dyDescent="0.25">
      <c r="A17" s="2">
        <v>13</v>
      </c>
      <c r="B17" s="9"/>
      <c r="C17" s="28"/>
      <c r="D17" s="41"/>
      <c r="E17" s="42"/>
      <c r="F17" s="54" t="str">
        <f t="shared" si="0"/>
        <v/>
      </c>
      <c r="G17" s="54" t="str">
        <f t="shared" si="1"/>
        <v/>
      </c>
      <c r="H17" s="41"/>
      <c r="I17" s="42"/>
      <c r="J17" s="54" t="str">
        <f t="shared" si="2"/>
        <v/>
      </c>
      <c r="K17" s="54" t="str">
        <f t="shared" si="3"/>
        <v/>
      </c>
      <c r="L17" s="41"/>
      <c r="M17" s="42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9"/>
        <v/>
      </c>
    </row>
    <row r="18" spans="1:18" ht="15.75" x14ac:dyDescent="0.25">
      <c r="A18" s="2">
        <v>14</v>
      </c>
      <c r="B18" s="9"/>
      <c r="C18" s="28"/>
      <c r="D18" s="41"/>
      <c r="E18" s="42"/>
      <c r="F18" s="54" t="str">
        <f t="shared" si="0"/>
        <v/>
      </c>
      <c r="G18" s="54" t="str">
        <f t="shared" si="1"/>
        <v/>
      </c>
      <c r="H18" s="41"/>
      <c r="I18" s="42"/>
      <c r="J18" s="54" t="str">
        <f t="shared" si="2"/>
        <v/>
      </c>
      <c r="K18" s="54" t="str">
        <f t="shared" si="3"/>
        <v/>
      </c>
      <c r="L18" s="41"/>
      <c r="M18" s="42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9"/>
        <v/>
      </c>
    </row>
    <row r="19" spans="1:18" ht="15.75" x14ac:dyDescent="0.25">
      <c r="A19" s="2">
        <v>15</v>
      </c>
      <c r="B19" s="9"/>
      <c r="C19" s="28"/>
      <c r="D19" s="41"/>
      <c r="E19" s="42"/>
      <c r="F19" s="54" t="str">
        <f t="shared" si="0"/>
        <v/>
      </c>
      <c r="G19" s="54" t="str">
        <f t="shared" si="1"/>
        <v/>
      </c>
      <c r="H19" s="41"/>
      <c r="I19" s="42"/>
      <c r="J19" s="54" t="str">
        <f t="shared" si="2"/>
        <v/>
      </c>
      <c r="K19" s="54" t="str">
        <f t="shared" si="3"/>
        <v/>
      </c>
      <c r="L19" s="41"/>
      <c r="M19" s="42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9"/>
        <v/>
      </c>
    </row>
    <row r="20" spans="1:18" ht="15.75" x14ac:dyDescent="0.25">
      <c r="A20" s="2">
        <v>16</v>
      </c>
      <c r="B20" s="9"/>
      <c r="C20" s="28"/>
      <c r="D20" s="41"/>
      <c r="E20" s="42"/>
      <c r="F20" s="54" t="str">
        <f t="shared" si="0"/>
        <v/>
      </c>
      <c r="G20" s="54" t="str">
        <f t="shared" si="1"/>
        <v/>
      </c>
      <c r="H20" s="41"/>
      <c r="I20" s="42"/>
      <c r="J20" s="54" t="str">
        <f t="shared" si="2"/>
        <v/>
      </c>
      <c r="K20" s="54" t="str">
        <f t="shared" si="3"/>
        <v/>
      </c>
      <c r="L20" s="41"/>
      <c r="M20" s="42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9"/>
        <v/>
      </c>
    </row>
    <row r="21" spans="1:18" ht="15.75" x14ac:dyDescent="0.25">
      <c r="A21" s="2">
        <v>17</v>
      </c>
      <c r="B21" s="9"/>
      <c r="C21" s="28"/>
      <c r="D21" s="41"/>
      <c r="E21" s="42"/>
      <c r="F21" s="54" t="str">
        <f t="shared" si="0"/>
        <v/>
      </c>
      <c r="G21" s="54" t="str">
        <f t="shared" si="1"/>
        <v/>
      </c>
      <c r="H21" s="41"/>
      <c r="I21" s="42"/>
      <c r="J21" s="54" t="str">
        <f t="shared" si="2"/>
        <v/>
      </c>
      <c r="K21" s="54" t="str">
        <f t="shared" si="3"/>
        <v/>
      </c>
      <c r="L21" s="41"/>
      <c r="M21" s="42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9"/>
        <v/>
      </c>
    </row>
    <row r="22" spans="1:18" ht="15.75" x14ac:dyDescent="0.25">
      <c r="A22" s="2">
        <v>18</v>
      </c>
      <c r="B22" s="9"/>
      <c r="C22" s="28"/>
      <c r="D22" s="41"/>
      <c r="E22" s="42"/>
      <c r="F22" s="54" t="str">
        <f t="shared" si="0"/>
        <v/>
      </c>
      <c r="G22" s="54" t="str">
        <f t="shared" si="1"/>
        <v/>
      </c>
      <c r="H22" s="41"/>
      <c r="I22" s="42"/>
      <c r="J22" s="54" t="str">
        <f t="shared" si="2"/>
        <v/>
      </c>
      <c r="K22" s="54" t="str">
        <f t="shared" si="3"/>
        <v/>
      </c>
      <c r="L22" s="41"/>
      <c r="M22" s="42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9"/>
        <v/>
      </c>
    </row>
    <row r="23" spans="1:18" ht="15.75" x14ac:dyDescent="0.25">
      <c r="A23" s="2">
        <v>19</v>
      </c>
      <c r="B23" s="9"/>
      <c r="C23" s="28"/>
      <c r="D23" s="41"/>
      <c r="E23" s="42"/>
      <c r="F23" s="54" t="str">
        <f t="shared" si="0"/>
        <v/>
      </c>
      <c r="G23" s="54" t="str">
        <f t="shared" si="1"/>
        <v/>
      </c>
      <c r="H23" s="41"/>
      <c r="I23" s="42"/>
      <c r="J23" s="54" t="str">
        <f t="shared" si="2"/>
        <v/>
      </c>
      <c r="K23" s="54" t="str">
        <f t="shared" si="3"/>
        <v/>
      </c>
      <c r="L23" s="41"/>
      <c r="M23" s="42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9"/>
        <v/>
      </c>
    </row>
    <row r="24" spans="1:18" ht="15.75" x14ac:dyDescent="0.25">
      <c r="A24" s="2">
        <v>20</v>
      </c>
      <c r="B24" s="9"/>
      <c r="C24" s="28"/>
      <c r="D24" s="41"/>
      <c r="E24" s="42"/>
      <c r="F24" s="54" t="str">
        <f t="shared" si="0"/>
        <v/>
      </c>
      <c r="G24" s="54" t="str">
        <f t="shared" si="1"/>
        <v/>
      </c>
      <c r="H24" s="41"/>
      <c r="I24" s="42"/>
      <c r="J24" s="54" t="str">
        <f t="shared" si="2"/>
        <v/>
      </c>
      <c r="K24" s="54" t="str">
        <f t="shared" si="3"/>
        <v/>
      </c>
      <c r="L24" s="41"/>
      <c r="M24" s="42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9"/>
        <v/>
      </c>
    </row>
    <row r="25" spans="1:18" ht="15.75" x14ac:dyDescent="0.25">
      <c r="A25" s="2">
        <v>21</v>
      </c>
      <c r="B25" s="9"/>
      <c r="C25" s="28"/>
      <c r="D25" s="41"/>
      <c r="E25" s="42"/>
      <c r="F25" s="54" t="str">
        <f t="shared" si="0"/>
        <v/>
      </c>
      <c r="G25" s="54" t="str">
        <f t="shared" si="1"/>
        <v/>
      </c>
      <c r="H25" s="41"/>
      <c r="I25" s="42"/>
      <c r="J25" s="54" t="str">
        <f t="shared" si="2"/>
        <v/>
      </c>
      <c r="K25" s="54" t="str">
        <f t="shared" si="3"/>
        <v/>
      </c>
      <c r="L25" s="44"/>
      <c r="M25" s="42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9"/>
        <v/>
      </c>
    </row>
    <row r="26" spans="1:18" ht="15.75" x14ac:dyDescent="0.25">
      <c r="A26" s="2">
        <v>22</v>
      </c>
      <c r="B26" s="9"/>
      <c r="C26" s="28"/>
      <c r="D26" s="41"/>
      <c r="E26" s="42"/>
      <c r="F26" s="54" t="str">
        <f t="shared" si="0"/>
        <v/>
      </c>
      <c r="G26" s="54" t="str">
        <f t="shared" si="1"/>
        <v/>
      </c>
      <c r="H26" s="41"/>
      <c r="I26" s="42"/>
      <c r="J26" s="54" t="str">
        <f t="shared" si="2"/>
        <v/>
      </c>
      <c r="K26" s="54" t="str">
        <f t="shared" si="3"/>
        <v/>
      </c>
      <c r="L26" s="41"/>
      <c r="M26" s="42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9"/>
        <v/>
      </c>
    </row>
    <row r="27" spans="1:18" ht="15.75" x14ac:dyDescent="0.25">
      <c r="A27" s="2">
        <v>23</v>
      </c>
      <c r="B27" s="9"/>
      <c r="C27" s="28"/>
      <c r="D27" s="41"/>
      <c r="E27" s="42"/>
      <c r="F27" s="54" t="str">
        <f t="shared" si="0"/>
        <v/>
      </c>
      <c r="G27" s="54" t="str">
        <f t="shared" si="1"/>
        <v/>
      </c>
      <c r="H27" s="41"/>
      <c r="I27" s="42"/>
      <c r="J27" s="54" t="str">
        <f t="shared" si="2"/>
        <v/>
      </c>
      <c r="K27" s="54" t="str">
        <f t="shared" si="3"/>
        <v/>
      </c>
      <c r="L27" s="41"/>
      <c r="M27" s="42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9"/>
        <v/>
      </c>
    </row>
    <row r="28" spans="1:18" ht="15.75" x14ac:dyDescent="0.25">
      <c r="A28" s="2">
        <v>24</v>
      </c>
      <c r="B28" s="9"/>
      <c r="C28" s="28"/>
      <c r="D28" s="41"/>
      <c r="E28" s="42"/>
      <c r="F28" s="54" t="str">
        <f t="shared" si="0"/>
        <v/>
      </c>
      <c r="G28" s="54" t="str">
        <f t="shared" si="1"/>
        <v/>
      </c>
      <c r="H28" s="41"/>
      <c r="I28" s="42"/>
      <c r="J28" s="54" t="str">
        <f t="shared" si="2"/>
        <v/>
      </c>
      <c r="K28" s="54" t="str">
        <f t="shared" si="3"/>
        <v/>
      </c>
      <c r="L28" s="41"/>
      <c r="M28" s="42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9"/>
        <v/>
      </c>
    </row>
    <row r="29" spans="1:18" ht="15.75" x14ac:dyDescent="0.25">
      <c r="A29" s="2">
        <v>25</v>
      </c>
      <c r="B29" s="9"/>
      <c r="C29" s="28"/>
      <c r="D29" s="41"/>
      <c r="E29" s="42"/>
      <c r="F29" s="54" t="str">
        <f t="shared" si="0"/>
        <v/>
      </c>
      <c r="G29" s="54" t="str">
        <f t="shared" si="1"/>
        <v/>
      </c>
      <c r="H29" s="41"/>
      <c r="I29" s="42"/>
      <c r="J29" s="54" t="str">
        <f t="shared" si="2"/>
        <v/>
      </c>
      <c r="K29" s="54" t="str">
        <f t="shared" si="3"/>
        <v/>
      </c>
      <c r="L29" s="41"/>
      <c r="M29" s="42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9"/>
        <v/>
      </c>
    </row>
    <row r="30" spans="1:18" ht="15.75" x14ac:dyDescent="0.25">
      <c r="A30" s="2">
        <v>26</v>
      </c>
      <c r="B30" s="9"/>
      <c r="C30" s="28"/>
      <c r="D30" s="41"/>
      <c r="E30" s="42"/>
      <c r="F30" s="54" t="str">
        <f t="shared" si="0"/>
        <v/>
      </c>
      <c r="G30" s="54" t="str">
        <f t="shared" si="1"/>
        <v/>
      </c>
      <c r="H30" s="41"/>
      <c r="I30" s="42"/>
      <c r="J30" s="54" t="str">
        <f t="shared" si="2"/>
        <v/>
      </c>
      <c r="K30" s="54" t="str">
        <f t="shared" si="3"/>
        <v/>
      </c>
      <c r="L30" s="41"/>
      <c r="M30" s="42"/>
      <c r="N30" s="54" t="str">
        <f t="shared" si="4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9"/>
        <v/>
      </c>
    </row>
    <row r="31" spans="1:18" ht="15.75" x14ac:dyDescent="0.25">
      <c r="A31" s="2">
        <v>27</v>
      </c>
      <c r="B31" s="9"/>
      <c r="C31" s="28"/>
      <c r="D31" s="41"/>
      <c r="E31" s="42"/>
      <c r="F31" s="54" t="str">
        <f t="shared" si="0"/>
        <v/>
      </c>
      <c r="G31" s="54" t="str">
        <f t="shared" si="1"/>
        <v/>
      </c>
      <c r="H31" s="41"/>
      <c r="I31" s="42"/>
      <c r="J31" s="54" t="str">
        <f t="shared" si="2"/>
        <v/>
      </c>
      <c r="K31" s="54" t="str">
        <f t="shared" si="3"/>
        <v/>
      </c>
      <c r="L31" s="41"/>
      <c r="M31" s="42"/>
      <c r="N31" s="54" t="str">
        <f t="shared" si="4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9"/>
        <v/>
      </c>
    </row>
    <row r="32" spans="1:18" ht="15.75" x14ac:dyDescent="0.25">
      <c r="A32" s="2">
        <v>28</v>
      </c>
      <c r="B32" s="9"/>
      <c r="C32" s="28"/>
      <c r="D32" s="41"/>
      <c r="E32" s="42"/>
      <c r="F32" s="54" t="str">
        <f t="shared" si="0"/>
        <v/>
      </c>
      <c r="G32" s="54" t="str">
        <f t="shared" si="1"/>
        <v/>
      </c>
      <c r="H32" s="41"/>
      <c r="I32" s="42"/>
      <c r="J32" s="54" t="str">
        <f t="shared" si="2"/>
        <v/>
      </c>
      <c r="K32" s="54" t="str">
        <f t="shared" si="3"/>
        <v/>
      </c>
      <c r="L32" s="41"/>
      <c r="M32" s="42"/>
      <c r="N32" s="54" t="str">
        <f t="shared" si="4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9"/>
        <v/>
      </c>
    </row>
    <row r="33" spans="1:18" ht="15.75" x14ac:dyDescent="0.25">
      <c r="A33" s="2">
        <v>29</v>
      </c>
      <c r="B33" s="9"/>
      <c r="C33" s="28"/>
      <c r="D33" s="41"/>
      <c r="E33" s="42"/>
      <c r="F33" s="54" t="str">
        <f t="shared" si="0"/>
        <v/>
      </c>
      <c r="G33" s="54" t="str">
        <f t="shared" si="1"/>
        <v/>
      </c>
      <c r="H33" s="41"/>
      <c r="I33" s="42"/>
      <c r="J33" s="54" t="str">
        <f t="shared" si="2"/>
        <v/>
      </c>
      <c r="K33" s="54" t="str">
        <f t="shared" si="3"/>
        <v/>
      </c>
      <c r="L33" s="41"/>
      <c r="M33" s="42"/>
      <c r="N33" s="54" t="str">
        <f t="shared" si="4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9"/>
        <v/>
      </c>
    </row>
    <row r="34" spans="1:18" ht="16.5" thickBot="1" x14ac:dyDescent="0.3">
      <c r="A34" s="3">
        <v>30</v>
      </c>
      <c r="B34" s="11"/>
      <c r="C34" s="29"/>
      <c r="D34" s="45"/>
      <c r="E34" s="46"/>
      <c r="F34" s="54" t="str">
        <f t="shared" si="0"/>
        <v/>
      </c>
      <c r="G34" s="54" t="str">
        <f t="shared" si="1"/>
        <v/>
      </c>
      <c r="H34" s="45"/>
      <c r="I34" s="46"/>
      <c r="J34" s="54" t="str">
        <f t="shared" si="2"/>
        <v/>
      </c>
      <c r="K34" s="54" t="str">
        <f t="shared" si="3"/>
        <v/>
      </c>
      <c r="L34" s="45"/>
      <c r="M34" s="46"/>
      <c r="N34" s="54" t="str">
        <f t="shared" si="4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9"/>
        <v/>
      </c>
    </row>
    <row r="35" spans="1:18" x14ac:dyDescent="0.25">
      <c r="A35" s="13"/>
      <c r="H35" s="1"/>
      <c r="I35" s="1"/>
      <c r="J35" s="1"/>
      <c r="K35" s="4"/>
    </row>
  </sheetData>
  <conditionalFormatting sqref="F5:F34">
    <cfRule type="duplicateValues" dxfId="101" priority="9"/>
  </conditionalFormatting>
  <conditionalFormatting sqref="G5:G34">
    <cfRule type="duplicateValues" dxfId="100" priority="8"/>
  </conditionalFormatting>
  <conditionalFormatting sqref="J5:J34">
    <cfRule type="duplicateValues" dxfId="99" priority="7"/>
  </conditionalFormatting>
  <conditionalFormatting sqref="K5:K34">
    <cfRule type="duplicateValues" dxfId="98" priority="6"/>
  </conditionalFormatting>
  <conditionalFormatting sqref="N5:N34">
    <cfRule type="duplicateValues" dxfId="97" priority="5"/>
  </conditionalFormatting>
  <conditionalFormatting sqref="O5:O34">
    <cfRule type="duplicateValues" dxfId="96" priority="4"/>
  </conditionalFormatting>
  <conditionalFormatting sqref="P5:P34">
    <cfRule type="duplicateValues" dxfId="95" priority="3"/>
  </conditionalFormatting>
  <conditionalFormatting sqref="Q5:Q34">
    <cfRule type="duplicateValues" dxfId="94" priority="2"/>
  </conditionalFormatting>
  <conditionalFormatting sqref="R5:R34">
    <cfRule type="duplicateValues" dxfId="93" priority="1"/>
  </conditionalFormatting>
  <pageMargins left="0.7" right="0.7" top="0.75" bottom="0.75" header="0.3" footer="0.3"/>
  <pageSetup paperSize="9" scale="4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R35"/>
  <sheetViews>
    <sheetView zoomScaleNormal="100" workbookViewId="0">
      <selection activeCell="L2" sqref="L2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 t="s">
        <v>26</v>
      </c>
      <c r="J2" s="12"/>
      <c r="K2" s="12"/>
      <c r="L2" s="12" t="s">
        <v>105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3</v>
      </c>
      <c r="F4" s="7" t="s">
        <v>4</v>
      </c>
      <c r="G4" s="7" t="s">
        <v>5</v>
      </c>
      <c r="H4" s="6" t="s">
        <v>69</v>
      </c>
      <c r="I4" s="7" t="s">
        <v>6</v>
      </c>
      <c r="J4" s="7" t="s">
        <v>7</v>
      </c>
      <c r="K4" s="7" t="s">
        <v>8</v>
      </c>
      <c r="L4" s="6" t="s">
        <v>70</v>
      </c>
      <c r="M4" s="7" t="s">
        <v>9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17" t="s">
        <v>48</v>
      </c>
      <c r="C5" s="27"/>
      <c r="D5" s="41">
        <v>83</v>
      </c>
      <c r="E5" s="42">
        <v>1</v>
      </c>
      <c r="F5" s="54">
        <f t="shared" ref="F5:F34" si="0">IF(ISBLANK(D5),"",RANK($D5,$D$5:$D$34)+SUMPRODUCT(($D$5:$D$34=D5)*(E5&lt;$E$5:$E$34)))</f>
        <v>5</v>
      </c>
      <c r="G5" s="54">
        <f t="shared" ref="G5:G34" si="1">IF(ISBLANK(D5),"",IF($F5=1,20,IF($F5=2,18,IF($F5=3,16,IF($F5=4,15,IF($F5=5,14,IF($F5=6,13,IF($F5=7,12,IF($F5=8,11,IF($F5=9,10,IF($F5=10,9,IF($F5=11,8,IF($F5=12,7,IF($F5=13,6,IF($F5=14,5,IF($F5=15,4,IF($F5=16,3,IF($F5=17,2,IF($F5&gt;18,1,IF($F5=""," "))))))))))))))))))))</f>
        <v>14</v>
      </c>
      <c r="H5" s="41">
        <v>86</v>
      </c>
      <c r="I5" s="42"/>
      <c r="J5" s="54">
        <f t="shared" ref="J5:J34" si="2">IF(ISBLANK(H5),"",RANK($H5,$H$5:$H$34)+SUMPRODUCT(($H$5:$H$34=H5)*(I5&lt;$I$5:$I$34)))</f>
        <v>3</v>
      </c>
      <c r="K5" s="54">
        <f t="shared" ref="K5:K34" si="3">IF(ISBLANK(H5),"",IF($J5=1,20,IF($J5=2,18,IF($J5=3,16,IF($J5=4,15,IF($J5=5,14,IF($J5=6,13,IF($J5=7,12,IF($J5=8,11,IF($J5=9,10,IF($J5=10,9,IF($J5=11,8,IF($J5=12,7,IF($J5=13,6,IF($J5=14,5,IF($J5=15,4,IF($J5=16,3,IF($J5=17,2,IF($J5&gt;18,1,)))))))))))))))))))</f>
        <v>16</v>
      </c>
      <c r="L5" s="41">
        <v>70</v>
      </c>
      <c r="M5" s="42"/>
      <c r="N5" s="54">
        <f t="shared" ref="N5:N34" si="4">IF(ISBLANK(L5),"",RANK($L5,$L$5:$L$34)+SUMPRODUCT(($L$5:$L$34=L5)*(M5&lt;$M$5:$M$34)))</f>
        <v>4</v>
      </c>
      <c r="O5" s="77">
        <f t="shared" ref="O5:O34" si="5">IF(ISBLANK(L5),"",IF($N5=1,20,IF($N5=2,18,IF($N5=3,16,IF($N5=4,15,IF($N5=5,14,IF($N5=6,13,IF($N5=7,12,IF($N5=8,11,IF($N5=9,10,IF($N5=10,9,IF($N5=11,8,IF($N5=12,7,IF($N5=13,6,IF($N5=14,5,IF($N5=15,4,IF($N5=16,3,IF($N5=17,2,IF($N5&gt;18,1,IF($N5=""," "))))))))))))))))))))</f>
        <v>15</v>
      </c>
      <c r="P5" s="78">
        <f t="shared" ref="P5:P34" si="6">IF(SUM(D5,H5,L5)=0,"",SUM(D5,H5,L5))</f>
        <v>239</v>
      </c>
      <c r="Q5" s="54">
        <f t="shared" ref="Q5:Q34" si="7">IF(ISBLANK(L5),"",SUM(G5,K5,O5))</f>
        <v>45</v>
      </c>
      <c r="R5" s="54">
        <f>IF(ISBLANK(L5),"",RANK($Q5,$Q$5:$Q$34))</f>
        <v>5</v>
      </c>
    </row>
    <row r="6" spans="1:18" ht="15.75" x14ac:dyDescent="0.25">
      <c r="A6" s="2">
        <v>2</v>
      </c>
      <c r="B6" s="87" t="s">
        <v>87</v>
      </c>
      <c r="C6" s="28"/>
      <c r="D6" s="41">
        <v>69</v>
      </c>
      <c r="E6" s="42">
        <v>1</v>
      </c>
      <c r="F6" s="54">
        <f t="shared" si="0"/>
        <v>6</v>
      </c>
      <c r="G6" s="54">
        <f t="shared" si="1"/>
        <v>13</v>
      </c>
      <c r="H6" s="41">
        <v>49</v>
      </c>
      <c r="I6" s="42"/>
      <c r="J6" s="54">
        <f t="shared" si="2"/>
        <v>7</v>
      </c>
      <c r="K6" s="54">
        <f t="shared" si="3"/>
        <v>12</v>
      </c>
      <c r="L6" s="41">
        <v>45</v>
      </c>
      <c r="M6" s="42"/>
      <c r="N6" s="54">
        <f t="shared" si="4"/>
        <v>6</v>
      </c>
      <c r="O6" s="77">
        <f t="shared" si="5"/>
        <v>13</v>
      </c>
      <c r="P6" s="79">
        <f t="shared" si="6"/>
        <v>163</v>
      </c>
      <c r="Q6" s="54">
        <f t="shared" si="7"/>
        <v>38</v>
      </c>
      <c r="R6" s="54">
        <f>IF(ISBLANK(L6),"",RANK($Q6,$Q$5:$Q$34))</f>
        <v>7</v>
      </c>
    </row>
    <row r="7" spans="1:18" ht="15.75" x14ac:dyDescent="0.25">
      <c r="A7" s="2">
        <v>3</v>
      </c>
      <c r="B7" s="9" t="s">
        <v>88</v>
      </c>
      <c r="C7" s="28"/>
      <c r="D7" s="41">
        <v>69</v>
      </c>
      <c r="E7" s="42"/>
      <c r="F7" s="54">
        <f t="shared" si="0"/>
        <v>7</v>
      </c>
      <c r="G7" s="54">
        <f t="shared" si="1"/>
        <v>12</v>
      </c>
      <c r="H7" s="41">
        <v>60</v>
      </c>
      <c r="I7" s="42"/>
      <c r="J7" s="54">
        <f t="shared" si="2"/>
        <v>6</v>
      </c>
      <c r="K7" s="54">
        <f t="shared" si="3"/>
        <v>13</v>
      </c>
      <c r="L7" s="41">
        <v>66</v>
      </c>
      <c r="M7" s="42">
        <v>1</v>
      </c>
      <c r="N7" s="54">
        <f t="shared" si="4"/>
        <v>5</v>
      </c>
      <c r="O7" s="77">
        <f t="shared" si="5"/>
        <v>14</v>
      </c>
      <c r="P7" s="79">
        <f t="shared" si="6"/>
        <v>195</v>
      </c>
      <c r="Q7" s="54">
        <f t="shared" si="7"/>
        <v>39</v>
      </c>
      <c r="R7" s="54">
        <f>IF(ISBLANK(L7),"",RANK($Q7,$Q$5:$Q$34))</f>
        <v>6</v>
      </c>
    </row>
    <row r="8" spans="1:18" ht="15.75" x14ac:dyDescent="0.25">
      <c r="A8" s="2">
        <v>4</v>
      </c>
      <c r="B8" s="9" t="s">
        <v>51</v>
      </c>
      <c r="C8" s="28"/>
      <c r="D8" s="41">
        <v>90</v>
      </c>
      <c r="E8" s="42">
        <v>3</v>
      </c>
      <c r="F8" s="54">
        <f t="shared" si="0"/>
        <v>2</v>
      </c>
      <c r="G8" s="54">
        <f t="shared" si="1"/>
        <v>18</v>
      </c>
      <c r="H8" s="41">
        <v>89</v>
      </c>
      <c r="I8" s="42">
        <v>3</v>
      </c>
      <c r="J8" s="54">
        <f t="shared" si="2"/>
        <v>1</v>
      </c>
      <c r="K8" s="54">
        <f t="shared" si="3"/>
        <v>20</v>
      </c>
      <c r="L8" s="41">
        <v>45</v>
      </c>
      <c r="M8" s="42"/>
      <c r="N8" s="54">
        <f t="shared" si="4"/>
        <v>6</v>
      </c>
      <c r="O8" s="77">
        <f t="shared" si="5"/>
        <v>13</v>
      </c>
      <c r="P8" s="79">
        <f t="shared" si="6"/>
        <v>224</v>
      </c>
      <c r="Q8" s="54">
        <f t="shared" si="7"/>
        <v>51</v>
      </c>
      <c r="R8" s="54">
        <v>4</v>
      </c>
    </row>
    <row r="9" spans="1:18" ht="15.75" x14ac:dyDescent="0.25">
      <c r="A9" s="2">
        <v>5</v>
      </c>
      <c r="B9" s="9" t="s">
        <v>74</v>
      </c>
      <c r="C9" s="28"/>
      <c r="D9" s="41">
        <v>89</v>
      </c>
      <c r="E9" s="42">
        <v>2</v>
      </c>
      <c r="F9" s="54">
        <f t="shared" si="0"/>
        <v>3</v>
      </c>
      <c r="G9" s="54">
        <f t="shared" si="1"/>
        <v>16</v>
      </c>
      <c r="H9" s="41">
        <v>80</v>
      </c>
      <c r="I9" s="42"/>
      <c r="J9" s="54">
        <f t="shared" si="2"/>
        <v>4</v>
      </c>
      <c r="K9" s="54">
        <f t="shared" si="3"/>
        <v>15</v>
      </c>
      <c r="L9" s="41">
        <v>84</v>
      </c>
      <c r="M9" s="42">
        <v>2</v>
      </c>
      <c r="N9" s="54">
        <f t="shared" si="4"/>
        <v>1</v>
      </c>
      <c r="O9" s="77">
        <f t="shared" si="5"/>
        <v>20</v>
      </c>
      <c r="P9" s="79">
        <f t="shared" si="6"/>
        <v>253</v>
      </c>
      <c r="Q9" s="54">
        <f t="shared" si="7"/>
        <v>51</v>
      </c>
      <c r="R9" s="54">
        <f t="shared" ref="R9" si="8">IF(ISBLANK(L9),"",RANK($Q9,$Q$5:$Q$34))</f>
        <v>2</v>
      </c>
    </row>
    <row r="10" spans="1:18" ht="15.75" x14ac:dyDescent="0.25">
      <c r="A10" s="2">
        <v>6</v>
      </c>
      <c r="B10" s="9" t="s">
        <v>75</v>
      </c>
      <c r="C10" s="28"/>
      <c r="D10" s="41">
        <v>87</v>
      </c>
      <c r="E10" s="42">
        <v>1</v>
      </c>
      <c r="F10" s="54">
        <f t="shared" si="0"/>
        <v>4</v>
      </c>
      <c r="G10" s="54">
        <f t="shared" si="1"/>
        <v>15</v>
      </c>
      <c r="H10" s="41">
        <v>88</v>
      </c>
      <c r="I10" s="42">
        <v>4</v>
      </c>
      <c r="J10" s="54">
        <f t="shared" si="2"/>
        <v>2</v>
      </c>
      <c r="K10" s="54">
        <f t="shared" si="3"/>
        <v>18</v>
      </c>
      <c r="L10" s="41">
        <v>79</v>
      </c>
      <c r="M10" s="42">
        <v>1</v>
      </c>
      <c r="N10" s="54">
        <f t="shared" si="4"/>
        <v>2</v>
      </c>
      <c r="O10" s="77">
        <f t="shared" si="5"/>
        <v>18</v>
      </c>
      <c r="P10" s="79">
        <f t="shared" si="6"/>
        <v>254</v>
      </c>
      <c r="Q10" s="54">
        <f t="shared" si="7"/>
        <v>51</v>
      </c>
      <c r="R10" s="54">
        <v>3</v>
      </c>
    </row>
    <row r="11" spans="1:18" ht="15.75" x14ac:dyDescent="0.25">
      <c r="A11" s="2">
        <v>7</v>
      </c>
      <c r="B11" s="9" t="s">
        <v>28</v>
      </c>
      <c r="C11" s="28"/>
      <c r="D11" s="41">
        <v>93</v>
      </c>
      <c r="E11" s="42">
        <v>5</v>
      </c>
      <c r="F11" s="54">
        <f t="shared" si="0"/>
        <v>1</v>
      </c>
      <c r="G11" s="54">
        <f t="shared" si="1"/>
        <v>20</v>
      </c>
      <c r="H11" s="41">
        <v>76</v>
      </c>
      <c r="I11" s="42">
        <v>1</v>
      </c>
      <c r="J11" s="54">
        <f t="shared" si="2"/>
        <v>5</v>
      </c>
      <c r="K11" s="54">
        <f t="shared" si="3"/>
        <v>14</v>
      </c>
      <c r="L11" s="41">
        <v>79</v>
      </c>
      <c r="M11" s="42">
        <v>1</v>
      </c>
      <c r="N11" s="54">
        <f t="shared" si="4"/>
        <v>2</v>
      </c>
      <c r="O11" s="77">
        <f t="shared" si="5"/>
        <v>18</v>
      </c>
      <c r="P11" s="79">
        <f t="shared" si="6"/>
        <v>248</v>
      </c>
      <c r="Q11" s="54">
        <f t="shared" si="7"/>
        <v>52</v>
      </c>
      <c r="R11" s="54">
        <f t="shared" ref="R11:R34" si="9">IF(ISBLANK(L11),"",RANK($Q11,$Q$5:$Q$34))</f>
        <v>1</v>
      </c>
    </row>
    <row r="12" spans="1:18" ht="15.75" x14ac:dyDescent="0.25">
      <c r="A12" s="2">
        <v>8</v>
      </c>
      <c r="B12" s="9"/>
      <c r="C12" s="28"/>
      <c r="D12" s="41"/>
      <c r="E12" s="42"/>
      <c r="F12" s="54" t="str">
        <f t="shared" si="0"/>
        <v/>
      </c>
      <c r="G12" s="54" t="str">
        <f t="shared" si="1"/>
        <v/>
      </c>
      <c r="H12" s="41"/>
      <c r="I12" s="42"/>
      <c r="J12" s="54" t="str">
        <f t="shared" si="2"/>
        <v/>
      </c>
      <c r="K12" s="54" t="str">
        <f t="shared" si="3"/>
        <v/>
      </c>
      <c r="L12" s="41"/>
      <c r="M12" s="42"/>
      <c r="N12" s="54" t="str">
        <f t="shared" si="4"/>
        <v/>
      </c>
      <c r="O12" s="77" t="str">
        <f t="shared" si="5"/>
        <v/>
      </c>
      <c r="P12" s="79" t="str">
        <f t="shared" si="6"/>
        <v/>
      </c>
      <c r="Q12" s="54" t="str">
        <f t="shared" si="7"/>
        <v/>
      </c>
      <c r="R12" s="54" t="str">
        <f t="shared" si="9"/>
        <v/>
      </c>
    </row>
    <row r="13" spans="1:18" ht="15.75" x14ac:dyDescent="0.25">
      <c r="A13" s="2">
        <v>9</v>
      </c>
      <c r="B13" s="9"/>
      <c r="C13" s="28"/>
      <c r="D13" s="41"/>
      <c r="E13" s="42"/>
      <c r="F13" s="54" t="str">
        <f t="shared" si="0"/>
        <v/>
      </c>
      <c r="G13" s="54" t="str">
        <f t="shared" si="1"/>
        <v/>
      </c>
      <c r="H13" s="41"/>
      <c r="I13" s="42"/>
      <c r="J13" s="54" t="str">
        <f t="shared" si="2"/>
        <v/>
      </c>
      <c r="K13" s="54" t="str">
        <f t="shared" si="3"/>
        <v/>
      </c>
      <c r="L13" s="41"/>
      <c r="M13" s="42"/>
      <c r="N13" s="54" t="str">
        <f t="shared" si="4"/>
        <v/>
      </c>
      <c r="O13" s="77" t="str">
        <f t="shared" si="5"/>
        <v/>
      </c>
      <c r="P13" s="79" t="str">
        <f t="shared" si="6"/>
        <v/>
      </c>
      <c r="Q13" s="54" t="str">
        <f t="shared" si="7"/>
        <v/>
      </c>
      <c r="R13" s="54" t="str">
        <f t="shared" si="9"/>
        <v/>
      </c>
    </row>
    <row r="14" spans="1:18" ht="15.75" x14ac:dyDescent="0.25">
      <c r="A14" s="2">
        <v>10</v>
      </c>
      <c r="B14" s="9"/>
      <c r="C14" s="28"/>
      <c r="D14" s="41"/>
      <c r="E14" s="42"/>
      <c r="F14" s="54" t="str">
        <f t="shared" si="0"/>
        <v/>
      </c>
      <c r="G14" s="54" t="str">
        <f t="shared" si="1"/>
        <v/>
      </c>
      <c r="H14" s="41"/>
      <c r="I14" s="42"/>
      <c r="J14" s="54" t="str">
        <f t="shared" si="2"/>
        <v/>
      </c>
      <c r="K14" s="54" t="str">
        <f t="shared" si="3"/>
        <v/>
      </c>
      <c r="L14" s="41"/>
      <c r="M14" s="42"/>
      <c r="N14" s="54" t="str">
        <f t="shared" si="4"/>
        <v/>
      </c>
      <c r="O14" s="77" t="str">
        <f t="shared" si="5"/>
        <v/>
      </c>
      <c r="P14" s="79" t="str">
        <f t="shared" si="6"/>
        <v/>
      </c>
      <c r="Q14" s="54" t="str">
        <f t="shared" si="7"/>
        <v/>
      </c>
      <c r="R14" s="54" t="str">
        <f t="shared" si="9"/>
        <v/>
      </c>
    </row>
    <row r="15" spans="1:18" ht="15.75" x14ac:dyDescent="0.25">
      <c r="A15" s="2">
        <v>11</v>
      </c>
      <c r="B15" s="9"/>
      <c r="C15" s="28"/>
      <c r="D15" s="41"/>
      <c r="E15" s="42"/>
      <c r="F15" s="54" t="str">
        <f t="shared" si="0"/>
        <v/>
      </c>
      <c r="G15" s="54" t="str">
        <f t="shared" si="1"/>
        <v/>
      </c>
      <c r="H15" s="41"/>
      <c r="I15" s="42"/>
      <c r="J15" s="54" t="str">
        <f t="shared" si="2"/>
        <v/>
      </c>
      <c r="K15" s="54" t="str">
        <f t="shared" si="3"/>
        <v/>
      </c>
      <c r="L15" s="41"/>
      <c r="M15" s="42"/>
      <c r="N15" s="54" t="str">
        <f t="shared" si="4"/>
        <v/>
      </c>
      <c r="O15" s="77" t="str">
        <f t="shared" si="5"/>
        <v/>
      </c>
      <c r="P15" s="79" t="str">
        <f t="shared" si="6"/>
        <v/>
      </c>
      <c r="Q15" s="54" t="str">
        <f t="shared" si="7"/>
        <v/>
      </c>
      <c r="R15" s="54" t="str">
        <f t="shared" si="9"/>
        <v/>
      </c>
    </row>
    <row r="16" spans="1:18" ht="15.75" x14ac:dyDescent="0.25">
      <c r="A16" s="2">
        <v>12</v>
      </c>
      <c r="B16" s="9"/>
      <c r="C16" s="28"/>
      <c r="D16" s="41"/>
      <c r="E16" s="42"/>
      <c r="F16" s="54" t="str">
        <f t="shared" si="0"/>
        <v/>
      </c>
      <c r="G16" s="54" t="str">
        <f t="shared" si="1"/>
        <v/>
      </c>
      <c r="H16" s="41"/>
      <c r="I16" s="42"/>
      <c r="J16" s="54" t="str">
        <f t="shared" si="2"/>
        <v/>
      </c>
      <c r="K16" s="54" t="str">
        <f t="shared" si="3"/>
        <v/>
      </c>
      <c r="L16" s="41"/>
      <c r="M16" s="42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9"/>
        <v/>
      </c>
    </row>
    <row r="17" spans="1:18" ht="15.75" x14ac:dyDescent="0.25">
      <c r="A17" s="2">
        <v>13</v>
      </c>
      <c r="B17" s="9"/>
      <c r="C17" s="28"/>
      <c r="D17" s="41"/>
      <c r="E17" s="47"/>
      <c r="F17" s="54" t="str">
        <f t="shared" si="0"/>
        <v/>
      </c>
      <c r="G17" s="54" t="str">
        <f t="shared" si="1"/>
        <v/>
      </c>
      <c r="H17" s="41"/>
      <c r="I17" s="42"/>
      <c r="J17" s="54" t="str">
        <f t="shared" si="2"/>
        <v/>
      </c>
      <c r="K17" s="54" t="str">
        <f t="shared" si="3"/>
        <v/>
      </c>
      <c r="L17" s="41"/>
      <c r="M17" s="42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9"/>
        <v/>
      </c>
    </row>
    <row r="18" spans="1:18" ht="15.75" x14ac:dyDescent="0.25">
      <c r="A18" s="2">
        <v>14</v>
      </c>
      <c r="B18" s="9"/>
      <c r="C18" s="30"/>
      <c r="D18" s="43"/>
      <c r="E18" s="42"/>
      <c r="F18" s="54" t="str">
        <f t="shared" si="0"/>
        <v/>
      </c>
      <c r="G18" s="54" t="str">
        <f t="shared" si="1"/>
        <v/>
      </c>
      <c r="H18" s="41"/>
      <c r="I18" s="42"/>
      <c r="J18" s="54" t="str">
        <f t="shared" si="2"/>
        <v/>
      </c>
      <c r="K18" s="54" t="str">
        <f t="shared" si="3"/>
        <v/>
      </c>
      <c r="L18" s="41"/>
      <c r="M18" s="42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9"/>
        <v/>
      </c>
    </row>
    <row r="19" spans="1:18" ht="15.75" x14ac:dyDescent="0.25">
      <c r="A19" s="2">
        <v>15</v>
      </c>
      <c r="B19" s="9"/>
      <c r="C19" s="28"/>
      <c r="D19" s="41"/>
      <c r="E19" s="42"/>
      <c r="F19" s="54" t="str">
        <f t="shared" si="0"/>
        <v/>
      </c>
      <c r="G19" s="54" t="str">
        <f t="shared" si="1"/>
        <v/>
      </c>
      <c r="H19" s="41"/>
      <c r="I19" s="42"/>
      <c r="J19" s="54" t="str">
        <f t="shared" si="2"/>
        <v/>
      </c>
      <c r="K19" s="54" t="str">
        <f t="shared" si="3"/>
        <v/>
      </c>
      <c r="L19" s="41"/>
      <c r="M19" s="42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9"/>
        <v/>
      </c>
    </row>
    <row r="20" spans="1:18" ht="15.75" x14ac:dyDescent="0.25">
      <c r="A20" s="2">
        <v>16</v>
      </c>
      <c r="B20" s="9"/>
      <c r="C20" s="28"/>
      <c r="D20" s="41"/>
      <c r="E20" s="42"/>
      <c r="F20" s="54" t="str">
        <f t="shared" si="0"/>
        <v/>
      </c>
      <c r="G20" s="54" t="str">
        <f t="shared" si="1"/>
        <v/>
      </c>
      <c r="H20" s="41"/>
      <c r="I20" s="42"/>
      <c r="J20" s="54" t="str">
        <f t="shared" si="2"/>
        <v/>
      </c>
      <c r="K20" s="54" t="str">
        <f t="shared" si="3"/>
        <v/>
      </c>
      <c r="L20" s="41"/>
      <c r="M20" s="42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9"/>
        <v/>
      </c>
    </row>
    <row r="21" spans="1:18" ht="15.75" x14ac:dyDescent="0.25">
      <c r="A21" s="2">
        <v>17</v>
      </c>
      <c r="B21" s="9"/>
      <c r="C21" s="28"/>
      <c r="D21" s="41"/>
      <c r="E21" s="42"/>
      <c r="F21" s="54" t="str">
        <f t="shared" si="0"/>
        <v/>
      </c>
      <c r="G21" s="54" t="str">
        <f t="shared" si="1"/>
        <v/>
      </c>
      <c r="H21" s="41"/>
      <c r="I21" s="42"/>
      <c r="J21" s="54" t="str">
        <f t="shared" si="2"/>
        <v/>
      </c>
      <c r="K21" s="54" t="str">
        <f t="shared" si="3"/>
        <v/>
      </c>
      <c r="L21" s="41"/>
      <c r="M21" s="42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9"/>
        <v/>
      </c>
    </row>
    <row r="22" spans="1:18" ht="15.75" x14ac:dyDescent="0.25">
      <c r="A22" s="2">
        <v>18</v>
      </c>
      <c r="B22" s="9"/>
      <c r="C22" s="28"/>
      <c r="D22" s="41"/>
      <c r="E22" s="42"/>
      <c r="F22" s="54" t="str">
        <f t="shared" si="0"/>
        <v/>
      </c>
      <c r="G22" s="54" t="str">
        <f t="shared" si="1"/>
        <v/>
      </c>
      <c r="H22" s="41"/>
      <c r="I22" s="42"/>
      <c r="J22" s="54" t="str">
        <f t="shared" si="2"/>
        <v/>
      </c>
      <c r="K22" s="54" t="str">
        <f t="shared" si="3"/>
        <v/>
      </c>
      <c r="L22" s="41"/>
      <c r="M22" s="42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9"/>
        <v/>
      </c>
    </row>
    <row r="23" spans="1:18" ht="15.75" x14ac:dyDescent="0.25">
      <c r="A23" s="2">
        <v>19</v>
      </c>
      <c r="B23" s="9"/>
      <c r="C23" s="28"/>
      <c r="D23" s="41"/>
      <c r="E23" s="42"/>
      <c r="F23" s="54" t="str">
        <f t="shared" si="0"/>
        <v/>
      </c>
      <c r="G23" s="54" t="str">
        <f t="shared" si="1"/>
        <v/>
      </c>
      <c r="H23" s="41"/>
      <c r="I23" s="42"/>
      <c r="J23" s="54" t="str">
        <f t="shared" si="2"/>
        <v/>
      </c>
      <c r="K23" s="54" t="str">
        <f t="shared" si="3"/>
        <v/>
      </c>
      <c r="L23" s="41"/>
      <c r="M23" s="42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9"/>
        <v/>
      </c>
    </row>
    <row r="24" spans="1:18" ht="15.75" x14ac:dyDescent="0.25">
      <c r="A24" s="2">
        <v>20</v>
      </c>
      <c r="B24" s="9"/>
      <c r="C24" s="28"/>
      <c r="D24" s="41"/>
      <c r="E24" s="42"/>
      <c r="F24" s="54" t="str">
        <f t="shared" si="0"/>
        <v/>
      </c>
      <c r="G24" s="54" t="str">
        <f t="shared" si="1"/>
        <v/>
      </c>
      <c r="H24" s="41"/>
      <c r="I24" s="42"/>
      <c r="J24" s="54" t="str">
        <f t="shared" si="2"/>
        <v/>
      </c>
      <c r="K24" s="54" t="str">
        <f t="shared" si="3"/>
        <v/>
      </c>
      <c r="L24" s="41"/>
      <c r="M24" s="42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9"/>
        <v/>
      </c>
    </row>
    <row r="25" spans="1:18" ht="15.75" x14ac:dyDescent="0.25">
      <c r="A25" s="2">
        <v>21</v>
      </c>
      <c r="B25" s="9"/>
      <c r="C25" s="28"/>
      <c r="D25" s="41"/>
      <c r="E25" s="42"/>
      <c r="F25" s="54" t="str">
        <f t="shared" si="0"/>
        <v/>
      </c>
      <c r="G25" s="54" t="str">
        <f t="shared" si="1"/>
        <v/>
      </c>
      <c r="H25" s="41"/>
      <c r="I25" s="42"/>
      <c r="J25" s="54" t="str">
        <f t="shared" si="2"/>
        <v/>
      </c>
      <c r="K25" s="54" t="str">
        <f t="shared" si="3"/>
        <v/>
      </c>
      <c r="L25" s="44"/>
      <c r="M25" s="42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9"/>
        <v/>
      </c>
    </row>
    <row r="26" spans="1:18" ht="15.75" x14ac:dyDescent="0.25">
      <c r="A26" s="2">
        <v>22</v>
      </c>
      <c r="B26" s="9"/>
      <c r="C26" s="28"/>
      <c r="D26" s="41"/>
      <c r="E26" s="42"/>
      <c r="F26" s="54" t="str">
        <f t="shared" si="0"/>
        <v/>
      </c>
      <c r="G26" s="54" t="str">
        <f t="shared" si="1"/>
        <v/>
      </c>
      <c r="H26" s="41"/>
      <c r="I26" s="42"/>
      <c r="J26" s="54" t="str">
        <f t="shared" si="2"/>
        <v/>
      </c>
      <c r="K26" s="54" t="str">
        <f t="shared" si="3"/>
        <v/>
      </c>
      <c r="L26" s="41"/>
      <c r="M26" s="42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9"/>
        <v/>
      </c>
    </row>
    <row r="27" spans="1:18" ht="15.75" x14ac:dyDescent="0.25">
      <c r="A27" s="2">
        <v>23</v>
      </c>
      <c r="B27" s="9"/>
      <c r="C27" s="28"/>
      <c r="D27" s="41"/>
      <c r="E27" s="42"/>
      <c r="F27" s="54" t="str">
        <f t="shared" si="0"/>
        <v/>
      </c>
      <c r="G27" s="54" t="str">
        <f t="shared" si="1"/>
        <v/>
      </c>
      <c r="H27" s="41"/>
      <c r="I27" s="42"/>
      <c r="J27" s="54" t="str">
        <f t="shared" si="2"/>
        <v/>
      </c>
      <c r="K27" s="54" t="str">
        <f t="shared" si="3"/>
        <v/>
      </c>
      <c r="L27" s="41"/>
      <c r="M27" s="42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9"/>
        <v/>
      </c>
    </row>
    <row r="28" spans="1:18" ht="15.75" x14ac:dyDescent="0.25">
      <c r="A28" s="2">
        <v>24</v>
      </c>
      <c r="B28" s="9"/>
      <c r="C28" s="28"/>
      <c r="D28" s="41"/>
      <c r="E28" s="42"/>
      <c r="F28" s="54" t="str">
        <f t="shared" si="0"/>
        <v/>
      </c>
      <c r="G28" s="54" t="str">
        <f t="shared" si="1"/>
        <v/>
      </c>
      <c r="H28" s="41"/>
      <c r="I28" s="42"/>
      <c r="J28" s="54" t="str">
        <f t="shared" si="2"/>
        <v/>
      </c>
      <c r="K28" s="54" t="str">
        <f t="shared" si="3"/>
        <v/>
      </c>
      <c r="L28" s="41"/>
      <c r="M28" s="42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9"/>
        <v/>
      </c>
    </row>
    <row r="29" spans="1:18" ht="15.75" x14ac:dyDescent="0.25">
      <c r="A29" s="2">
        <v>25</v>
      </c>
      <c r="B29" s="9"/>
      <c r="C29" s="28"/>
      <c r="D29" s="41"/>
      <c r="E29" s="42"/>
      <c r="F29" s="54" t="str">
        <f t="shared" si="0"/>
        <v/>
      </c>
      <c r="G29" s="54" t="str">
        <f t="shared" si="1"/>
        <v/>
      </c>
      <c r="H29" s="41"/>
      <c r="I29" s="42"/>
      <c r="J29" s="54" t="str">
        <f t="shared" si="2"/>
        <v/>
      </c>
      <c r="K29" s="54" t="str">
        <f t="shared" si="3"/>
        <v/>
      </c>
      <c r="L29" s="41"/>
      <c r="M29" s="42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9"/>
        <v/>
      </c>
    </row>
    <row r="30" spans="1:18" ht="15.75" x14ac:dyDescent="0.25">
      <c r="A30" s="2">
        <v>26</v>
      </c>
      <c r="B30" s="9"/>
      <c r="C30" s="28"/>
      <c r="D30" s="41"/>
      <c r="E30" s="42"/>
      <c r="F30" s="54" t="str">
        <f t="shared" si="0"/>
        <v/>
      </c>
      <c r="G30" s="54" t="str">
        <f t="shared" si="1"/>
        <v/>
      </c>
      <c r="H30" s="41"/>
      <c r="I30" s="42"/>
      <c r="J30" s="54" t="str">
        <f t="shared" si="2"/>
        <v/>
      </c>
      <c r="K30" s="54" t="str">
        <f t="shared" si="3"/>
        <v/>
      </c>
      <c r="L30" s="41"/>
      <c r="M30" s="42"/>
      <c r="N30" s="54" t="str">
        <f t="shared" si="4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9"/>
        <v/>
      </c>
    </row>
    <row r="31" spans="1:18" ht="15.75" x14ac:dyDescent="0.25">
      <c r="A31" s="2">
        <v>27</v>
      </c>
      <c r="B31" s="9"/>
      <c r="C31" s="28"/>
      <c r="D31" s="41"/>
      <c r="E31" s="42"/>
      <c r="F31" s="54" t="str">
        <f t="shared" si="0"/>
        <v/>
      </c>
      <c r="G31" s="54" t="str">
        <f t="shared" si="1"/>
        <v/>
      </c>
      <c r="H31" s="41"/>
      <c r="I31" s="42"/>
      <c r="J31" s="54" t="str">
        <f t="shared" si="2"/>
        <v/>
      </c>
      <c r="K31" s="54" t="str">
        <f t="shared" si="3"/>
        <v/>
      </c>
      <c r="L31" s="41"/>
      <c r="M31" s="42"/>
      <c r="N31" s="54" t="str">
        <f t="shared" si="4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9"/>
        <v/>
      </c>
    </row>
    <row r="32" spans="1:18" ht="15.75" x14ac:dyDescent="0.25">
      <c r="A32" s="2">
        <v>28</v>
      </c>
      <c r="B32" s="9"/>
      <c r="C32" s="28"/>
      <c r="D32" s="41"/>
      <c r="E32" s="42"/>
      <c r="F32" s="54" t="str">
        <f t="shared" si="0"/>
        <v/>
      </c>
      <c r="G32" s="54" t="str">
        <f t="shared" si="1"/>
        <v/>
      </c>
      <c r="H32" s="41"/>
      <c r="I32" s="42"/>
      <c r="J32" s="54" t="str">
        <f t="shared" si="2"/>
        <v/>
      </c>
      <c r="K32" s="54" t="str">
        <f t="shared" si="3"/>
        <v/>
      </c>
      <c r="L32" s="41"/>
      <c r="M32" s="42"/>
      <c r="N32" s="54" t="str">
        <f t="shared" si="4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9"/>
        <v/>
      </c>
    </row>
    <row r="33" spans="1:18" ht="15.75" x14ac:dyDescent="0.25">
      <c r="A33" s="2">
        <v>29</v>
      </c>
      <c r="B33" s="9"/>
      <c r="C33" s="28"/>
      <c r="D33" s="41"/>
      <c r="E33" s="42"/>
      <c r="F33" s="54" t="str">
        <f t="shared" si="0"/>
        <v/>
      </c>
      <c r="G33" s="54" t="str">
        <f t="shared" si="1"/>
        <v/>
      </c>
      <c r="H33" s="41"/>
      <c r="I33" s="42"/>
      <c r="J33" s="54" t="str">
        <f t="shared" si="2"/>
        <v/>
      </c>
      <c r="K33" s="54" t="str">
        <f t="shared" si="3"/>
        <v/>
      </c>
      <c r="L33" s="41"/>
      <c r="M33" s="42"/>
      <c r="N33" s="54" t="str">
        <f t="shared" si="4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9"/>
        <v/>
      </c>
    </row>
    <row r="34" spans="1:18" ht="15.75" x14ac:dyDescent="0.25">
      <c r="A34" s="3">
        <v>30</v>
      </c>
      <c r="B34" s="11"/>
      <c r="C34" s="29"/>
      <c r="D34" s="45"/>
      <c r="E34" s="46"/>
      <c r="F34" s="54" t="str">
        <f t="shared" si="0"/>
        <v/>
      </c>
      <c r="G34" s="54" t="str">
        <f t="shared" si="1"/>
        <v/>
      </c>
      <c r="H34" s="45"/>
      <c r="I34" s="46"/>
      <c r="J34" s="54" t="str">
        <f t="shared" si="2"/>
        <v/>
      </c>
      <c r="K34" s="54" t="str">
        <f t="shared" si="3"/>
        <v/>
      </c>
      <c r="L34" s="45"/>
      <c r="M34" s="46"/>
      <c r="N34" s="54" t="str">
        <f t="shared" si="4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9"/>
        <v/>
      </c>
    </row>
    <row r="35" spans="1:18" x14ac:dyDescent="0.25">
      <c r="A35" s="13"/>
    </row>
  </sheetData>
  <conditionalFormatting sqref="F5:F34">
    <cfRule type="duplicateValues" dxfId="92" priority="9"/>
  </conditionalFormatting>
  <conditionalFormatting sqref="G5:G34">
    <cfRule type="duplicateValues" dxfId="91" priority="8"/>
  </conditionalFormatting>
  <conditionalFormatting sqref="J5:J34">
    <cfRule type="duplicateValues" dxfId="90" priority="7"/>
  </conditionalFormatting>
  <conditionalFormatting sqref="K5:K34">
    <cfRule type="duplicateValues" dxfId="89" priority="6"/>
  </conditionalFormatting>
  <conditionalFormatting sqref="N5:N34">
    <cfRule type="duplicateValues" dxfId="88" priority="5"/>
  </conditionalFormatting>
  <conditionalFormatting sqref="O5:O34">
    <cfRule type="duplicateValues" dxfId="87" priority="4"/>
  </conditionalFormatting>
  <conditionalFormatting sqref="P5:P34">
    <cfRule type="duplicateValues" dxfId="86" priority="3"/>
  </conditionalFormatting>
  <conditionalFormatting sqref="Q5:Q34">
    <cfRule type="duplicateValues" dxfId="85" priority="2"/>
  </conditionalFormatting>
  <conditionalFormatting sqref="R5:R34">
    <cfRule type="duplicateValues" dxfId="84" priority="1"/>
  </conditionalFormatting>
  <pageMargins left="0.7" right="0.7" top="0.75" bottom="0.75" header="0.3" footer="0.3"/>
  <pageSetup paperSize="9" scale="4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R35"/>
  <sheetViews>
    <sheetView zoomScaleNormal="100" workbookViewId="0">
      <selection activeCell="I14" sqref="I14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 t="s">
        <v>25</v>
      </c>
      <c r="J2" s="12"/>
      <c r="K2" s="12"/>
      <c r="L2" s="12" t="s">
        <v>111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3</v>
      </c>
      <c r="F4" s="7" t="s">
        <v>4</v>
      </c>
      <c r="G4" s="7" t="s">
        <v>5</v>
      </c>
      <c r="H4" s="6" t="s">
        <v>69</v>
      </c>
      <c r="I4" s="7" t="s">
        <v>6</v>
      </c>
      <c r="J4" s="7" t="s">
        <v>7</v>
      </c>
      <c r="K4" s="7" t="s">
        <v>8</v>
      </c>
      <c r="L4" s="6" t="s">
        <v>70</v>
      </c>
      <c r="M4" s="7" t="s">
        <v>9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17" t="s">
        <v>16</v>
      </c>
      <c r="C5" s="27">
        <v>1966</v>
      </c>
      <c r="D5" s="41">
        <v>86</v>
      </c>
      <c r="E5" s="42">
        <v>4</v>
      </c>
      <c r="F5" s="54">
        <f t="shared" ref="F5:F34" si="0">IF(ISBLANK(D5),"",RANK($D5,$D$5:$D$34)+SUMPRODUCT(($D$5:$D$34=D5)*(E5&lt;$E$5:$E$34)))</f>
        <v>10</v>
      </c>
      <c r="G5" s="54">
        <f t="shared" ref="G5:G34" si="1">IF(ISBLANK(D5),"",IF($F5=1,20,IF($F5=2,18,IF($F5=3,16,IF($F5=4,15,IF($F5=5,14,IF($F5=6,13,IF($F5=7,12,IF($F5=8,11,IF($F5=9,10,IF($F5=10,9,IF($F5=11,8,IF($F5=12,7,IF($F5=13,6,IF($F5=14,5,IF($F5=15,4,IF($F5=16,3,IF($F5=17,2,IF($F5&gt;=18,1,IF($F5=""," "))))))))))))))))))))</f>
        <v>9</v>
      </c>
      <c r="H5" s="16">
        <v>87</v>
      </c>
      <c r="I5" s="85">
        <v>3</v>
      </c>
      <c r="J5" s="54">
        <f t="shared" ref="J5:J34" si="2">IF(ISBLANK(H5),"",RANK($H5,$H$5:$H$34)+SUMPRODUCT(($H$5:$H$34=H5)*(I5&lt;$I$5:$I$34)))</f>
        <v>7</v>
      </c>
      <c r="K5" s="54">
        <f t="shared" ref="K5:K34" si="3">IF(ISBLANK(H5),"",IF($J5=1,20,IF($J5=2,18,IF($J5=3,16,IF($J5=4,15,IF($J5=5,14,IF($J5=6,13,IF($J5=7,12,IF($J5=8,11,IF($J5=9,10,IF($J5=10,9,IF($J5=11,8,IF($J5=12,7,IF($J5=13,6,IF($J5=14,5,IF($J5=15,4,IF($J5=16,3,IF($J5=17,2,IF($J5&gt;=18,1,)))))))))))))))))))</f>
        <v>12</v>
      </c>
      <c r="L5" s="16">
        <v>82</v>
      </c>
      <c r="M5" s="85">
        <v>2</v>
      </c>
      <c r="N5" s="54">
        <f t="shared" ref="N5:N34" si="4">IF(ISBLANK(L5),"",RANK($L5,$L$5:$L$34)+SUMPRODUCT(($L$5:$L$34=L5)*(M5&lt;$M$5:$M$34)))</f>
        <v>6</v>
      </c>
      <c r="O5" s="77">
        <f t="shared" ref="O5:O34" si="5">IF(ISBLANK(L5),"",IF($N5=1,20,IF($N5=2,18,IF($N5=3,16,IF($N5=4,15,IF($N5=5,14,IF($N5=6,13,IF($N5=7,12,IF($N5=8,11,IF($N5=9,10,IF($N5=10,9,IF($N5=11,8,IF($N5=12,7,IF($N5=13,6,IF($N5=14,5,IF($N5=15,4,IF($N5=16,3,IF($N5=17,2,IF($N5&gt;=18,1,IF($N5=""," "))))))))))))))))))))</f>
        <v>13</v>
      </c>
      <c r="P5" s="78">
        <f t="shared" ref="P5:P34" si="6">IF(SUM(D5,H5,L5)=0,"",SUM(D5,H5,L5))</f>
        <v>255</v>
      </c>
      <c r="Q5" s="54">
        <f t="shared" ref="Q5:Q34" si="7">IF(ISBLANK(L5),"",SUM(G5,K5,O5))</f>
        <v>34</v>
      </c>
      <c r="R5" s="54">
        <f t="shared" ref="R5:R14" si="8">IF(ISBLANK(L5),"",RANK($Q5,$Q$5:$Q$34))</f>
        <v>8</v>
      </c>
    </row>
    <row r="6" spans="1:18" ht="15.75" x14ac:dyDescent="0.25">
      <c r="A6" s="2">
        <v>2</v>
      </c>
      <c r="B6" s="9" t="s">
        <v>96</v>
      </c>
      <c r="C6" s="28">
        <v>1994</v>
      </c>
      <c r="D6" s="41">
        <v>89</v>
      </c>
      <c r="E6" s="42">
        <v>3</v>
      </c>
      <c r="F6" s="54">
        <f t="shared" si="0"/>
        <v>9</v>
      </c>
      <c r="G6" s="54">
        <f t="shared" si="1"/>
        <v>10</v>
      </c>
      <c r="H6" s="2">
        <v>90</v>
      </c>
      <c r="I6" s="86">
        <v>2</v>
      </c>
      <c r="J6" s="54">
        <f t="shared" si="2"/>
        <v>5</v>
      </c>
      <c r="K6" s="54">
        <f t="shared" si="3"/>
        <v>14</v>
      </c>
      <c r="L6" s="2">
        <v>76</v>
      </c>
      <c r="M6" s="86">
        <v>2</v>
      </c>
      <c r="N6" s="54">
        <f t="shared" si="4"/>
        <v>10</v>
      </c>
      <c r="O6" s="77">
        <f t="shared" si="5"/>
        <v>9</v>
      </c>
      <c r="P6" s="79">
        <f t="shared" si="6"/>
        <v>255</v>
      </c>
      <c r="Q6" s="54">
        <f t="shared" si="7"/>
        <v>33</v>
      </c>
      <c r="R6" s="54">
        <f t="shared" si="8"/>
        <v>9</v>
      </c>
    </row>
    <row r="7" spans="1:18" ht="15.75" x14ac:dyDescent="0.25">
      <c r="A7" s="2">
        <v>3</v>
      </c>
      <c r="B7" s="9" t="s">
        <v>27</v>
      </c>
      <c r="C7" s="28">
        <v>1974</v>
      </c>
      <c r="D7" s="41">
        <v>96</v>
      </c>
      <c r="E7" s="42">
        <v>7</v>
      </c>
      <c r="F7" s="54">
        <f t="shared" si="0"/>
        <v>2</v>
      </c>
      <c r="G7" s="54">
        <f t="shared" si="1"/>
        <v>18</v>
      </c>
      <c r="H7" s="2">
        <v>95</v>
      </c>
      <c r="I7" s="86">
        <v>5</v>
      </c>
      <c r="J7" s="54">
        <f t="shared" si="2"/>
        <v>1</v>
      </c>
      <c r="K7" s="54">
        <f t="shared" si="3"/>
        <v>20</v>
      </c>
      <c r="L7" s="2">
        <v>83</v>
      </c>
      <c r="M7" s="86">
        <v>1</v>
      </c>
      <c r="N7" s="54">
        <f t="shared" si="4"/>
        <v>5</v>
      </c>
      <c r="O7" s="77">
        <f t="shared" si="5"/>
        <v>14</v>
      </c>
      <c r="P7" s="79">
        <f t="shared" si="6"/>
        <v>274</v>
      </c>
      <c r="Q7" s="54">
        <f t="shared" si="7"/>
        <v>52</v>
      </c>
      <c r="R7" s="54">
        <f t="shared" si="8"/>
        <v>2</v>
      </c>
    </row>
    <row r="8" spans="1:18" ht="15.75" x14ac:dyDescent="0.25">
      <c r="A8" s="2">
        <v>4</v>
      </c>
      <c r="B8" s="9" t="s">
        <v>97</v>
      </c>
      <c r="C8" s="28">
        <v>1988</v>
      </c>
      <c r="D8" s="41">
        <v>80</v>
      </c>
      <c r="E8" s="42">
        <v>3</v>
      </c>
      <c r="F8" s="54">
        <f t="shared" si="0"/>
        <v>11</v>
      </c>
      <c r="G8" s="54">
        <f t="shared" si="1"/>
        <v>8</v>
      </c>
      <c r="H8" s="2">
        <v>83</v>
      </c>
      <c r="I8" s="86">
        <v>1</v>
      </c>
      <c r="J8" s="54">
        <f t="shared" si="2"/>
        <v>9</v>
      </c>
      <c r="K8" s="54">
        <f t="shared" si="3"/>
        <v>10</v>
      </c>
      <c r="L8" s="2">
        <v>86</v>
      </c>
      <c r="M8" s="86">
        <v>2</v>
      </c>
      <c r="N8" s="54">
        <f t="shared" si="4"/>
        <v>2</v>
      </c>
      <c r="O8" s="77">
        <f t="shared" si="5"/>
        <v>18</v>
      </c>
      <c r="P8" s="79">
        <f t="shared" si="6"/>
        <v>249</v>
      </c>
      <c r="Q8" s="54">
        <f t="shared" si="7"/>
        <v>36</v>
      </c>
      <c r="R8" s="54">
        <f t="shared" si="8"/>
        <v>7</v>
      </c>
    </row>
    <row r="9" spans="1:18" ht="15.75" x14ac:dyDescent="0.25">
      <c r="A9" s="2">
        <v>5</v>
      </c>
      <c r="B9" s="9" t="s">
        <v>21</v>
      </c>
      <c r="C9" s="28">
        <v>1974</v>
      </c>
      <c r="D9" s="41">
        <v>96</v>
      </c>
      <c r="E9" s="42">
        <v>7</v>
      </c>
      <c r="F9" s="54">
        <f t="shared" si="0"/>
        <v>2</v>
      </c>
      <c r="G9" s="54">
        <f t="shared" si="1"/>
        <v>18</v>
      </c>
      <c r="H9" s="2">
        <v>94</v>
      </c>
      <c r="I9" s="86">
        <v>5</v>
      </c>
      <c r="J9" s="54">
        <f t="shared" si="2"/>
        <v>3</v>
      </c>
      <c r="K9" s="54">
        <f t="shared" si="3"/>
        <v>16</v>
      </c>
      <c r="L9" s="2">
        <v>82</v>
      </c>
      <c r="M9" s="86">
        <v>1</v>
      </c>
      <c r="N9" s="54">
        <f t="shared" si="4"/>
        <v>7</v>
      </c>
      <c r="O9" s="77">
        <f t="shared" si="5"/>
        <v>12</v>
      </c>
      <c r="P9" s="79">
        <f t="shared" si="6"/>
        <v>272</v>
      </c>
      <c r="Q9" s="54">
        <f t="shared" si="7"/>
        <v>46</v>
      </c>
      <c r="R9" s="54">
        <f t="shared" si="8"/>
        <v>3</v>
      </c>
    </row>
    <row r="10" spans="1:18" ht="15.75" x14ac:dyDescent="0.25">
      <c r="A10" s="2">
        <v>6</v>
      </c>
      <c r="B10" s="9" t="s">
        <v>14</v>
      </c>
      <c r="C10" s="28">
        <v>1969</v>
      </c>
      <c r="D10" s="41">
        <v>94</v>
      </c>
      <c r="E10" s="42">
        <v>5</v>
      </c>
      <c r="F10" s="54">
        <f t="shared" si="0"/>
        <v>7</v>
      </c>
      <c r="G10" s="54">
        <f t="shared" si="1"/>
        <v>12</v>
      </c>
      <c r="H10" s="2">
        <v>87</v>
      </c>
      <c r="I10" s="86">
        <v>2</v>
      </c>
      <c r="J10" s="54">
        <f t="shared" si="2"/>
        <v>8</v>
      </c>
      <c r="K10" s="54">
        <f t="shared" si="3"/>
        <v>11</v>
      </c>
      <c r="L10" s="2">
        <v>77</v>
      </c>
      <c r="M10" s="86">
        <v>1</v>
      </c>
      <c r="N10" s="54">
        <f t="shared" si="4"/>
        <v>9</v>
      </c>
      <c r="O10" s="77">
        <f t="shared" si="5"/>
        <v>10</v>
      </c>
      <c r="P10" s="79">
        <f t="shared" si="6"/>
        <v>258</v>
      </c>
      <c r="Q10" s="54">
        <f t="shared" si="7"/>
        <v>33</v>
      </c>
      <c r="R10" s="54">
        <f t="shared" si="8"/>
        <v>9</v>
      </c>
    </row>
    <row r="11" spans="1:18" ht="15.75" x14ac:dyDescent="0.25">
      <c r="A11" s="2">
        <v>7</v>
      </c>
      <c r="B11" s="9" t="s">
        <v>55</v>
      </c>
      <c r="C11" s="28">
        <v>1980</v>
      </c>
      <c r="D11" s="41">
        <v>95</v>
      </c>
      <c r="E11" s="42">
        <v>5</v>
      </c>
      <c r="F11" s="54">
        <f t="shared" si="0"/>
        <v>6</v>
      </c>
      <c r="G11" s="54">
        <f t="shared" si="1"/>
        <v>13</v>
      </c>
      <c r="H11" s="2">
        <v>82</v>
      </c>
      <c r="I11" s="86">
        <v>1</v>
      </c>
      <c r="J11" s="54">
        <f t="shared" si="2"/>
        <v>10</v>
      </c>
      <c r="K11" s="54">
        <f t="shared" si="3"/>
        <v>9</v>
      </c>
      <c r="L11" s="2">
        <v>85</v>
      </c>
      <c r="M11" s="86">
        <v>2</v>
      </c>
      <c r="N11" s="54">
        <f t="shared" si="4"/>
        <v>3</v>
      </c>
      <c r="O11" s="77">
        <f t="shared" si="5"/>
        <v>16</v>
      </c>
      <c r="P11" s="79">
        <f t="shared" si="6"/>
        <v>262</v>
      </c>
      <c r="Q11" s="54">
        <f t="shared" si="7"/>
        <v>38</v>
      </c>
      <c r="R11" s="54">
        <f t="shared" si="8"/>
        <v>6</v>
      </c>
    </row>
    <row r="12" spans="1:18" ht="15.75" x14ac:dyDescent="0.25">
      <c r="A12" s="2">
        <v>8</v>
      </c>
      <c r="B12" s="9" t="s">
        <v>98</v>
      </c>
      <c r="C12" s="28">
        <v>1980</v>
      </c>
      <c r="D12" s="41">
        <v>95</v>
      </c>
      <c r="E12" s="42">
        <v>7</v>
      </c>
      <c r="F12" s="54">
        <f t="shared" si="0"/>
        <v>4</v>
      </c>
      <c r="G12" s="54">
        <f t="shared" si="1"/>
        <v>15</v>
      </c>
      <c r="H12" s="88">
        <v>89</v>
      </c>
      <c r="I12" s="89">
        <v>2</v>
      </c>
      <c r="J12" s="54">
        <f t="shared" si="2"/>
        <v>6</v>
      </c>
      <c r="K12" s="54">
        <f t="shared" si="3"/>
        <v>13</v>
      </c>
      <c r="L12" s="88">
        <v>80</v>
      </c>
      <c r="M12" s="89">
        <v>1</v>
      </c>
      <c r="N12" s="54">
        <f t="shared" si="4"/>
        <v>8</v>
      </c>
      <c r="O12" s="77">
        <f t="shared" si="5"/>
        <v>11</v>
      </c>
      <c r="P12" s="79">
        <f t="shared" si="6"/>
        <v>264</v>
      </c>
      <c r="Q12" s="54">
        <f t="shared" si="7"/>
        <v>39</v>
      </c>
      <c r="R12" s="54">
        <f t="shared" si="8"/>
        <v>5</v>
      </c>
    </row>
    <row r="13" spans="1:18" ht="15.75" x14ac:dyDescent="0.25">
      <c r="A13" s="2">
        <v>9</v>
      </c>
      <c r="B13" s="9" t="s">
        <v>15</v>
      </c>
      <c r="C13" s="28">
        <v>1998</v>
      </c>
      <c r="D13" s="41">
        <v>95</v>
      </c>
      <c r="E13" s="42">
        <v>6</v>
      </c>
      <c r="F13" s="54">
        <f t="shared" si="0"/>
        <v>5</v>
      </c>
      <c r="G13" s="54">
        <f t="shared" si="1"/>
        <v>14</v>
      </c>
      <c r="H13" s="88">
        <v>93</v>
      </c>
      <c r="I13" s="89">
        <v>5</v>
      </c>
      <c r="J13" s="54">
        <f t="shared" si="2"/>
        <v>4</v>
      </c>
      <c r="K13" s="54">
        <f t="shared" si="3"/>
        <v>15</v>
      </c>
      <c r="L13" s="88">
        <v>83</v>
      </c>
      <c r="M13" s="89">
        <v>3</v>
      </c>
      <c r="N13" s="54">
        <f t="shared" si="4"/>
        <v>4</v>
      </c>
      <c r="O13" s="77">
        <f t="shared" si="5"/>
        <v>15</v>
      </c>
      <c r="P13" s="79">
        <f t="shared" si="6"/>
        <v>271</v>
      </c>
      <c r="Q13" s="54">
        <f t="shared" si="7"/>
        <v>44</v>
      </c>
      <c r="R13" s="54">
        <f t="shared" si="8"/>
        <v>4</v>
      </c>
    </row>
    <row r="14" spans="1:18" ht="15.75" x14ac:dyDescent="0.25">
      <c r="A14" s="2">
        <v>10</v>
      </c>
      <c r="B14" s="9" t="s">
        <v>19</v>
      </c>
      <c r="C14" s="28">
        <v>2002</v>
      </c>
      <c r="D14" s="41">
        <v>97</v>
      </c>
      <c r="E14" s="42">
        <v>7</v>
      </c>
      <c r="F14" s="54">
        <f t="shared" si="0"/>
        <v>1</v>
      </c>
      <c r="G14" s="54">
        <f t="shared" si="1"/>
        <v>20</v>
      </c>
      <c r="H14" s="88">
        <v>95</v>
      </c>
      <c r="I14" s="89">
        <v>5</v>
      </c>
      <c r="J14" s="54">
        <f t="shared" si="2"/>
        <v>1</v>
      </c>
      <c r="K14" s="54">
        <f t="shared" si="3"/>
        <v>20</v>
      </c>
      <c r="L14" s="88">
        <v>90</v>
      </c>
      <c r="M14" s="89">
        <v>3</v>
      </c>
      <c r="N14" s="54">
        <f t="shared" si="4"/>
        <v>1</v>
      </c>
      <c r="O14" s="77">
        <f t="shared" si="5"/>
        <v>20</v>
      </c>
      <c r="P14" s="79">
        <f t="shared" si="6"/>
        <v>282</v>
      </c>
      <c r="Q14" s="54">
        <f t="shared" si="7"/>
        <v>60</v>
      </c>
      <c r="R14" s="54">
        <f t="shared" si="8"/>
        <v>1</v>
      </c>
    </row>
    <row r="15" spans="1:18" ht="15.75" x14ac:dyDescent="0.25">
      <c r="A15" s="2">
        <v>11</v>
      </c>
      <c r="B15" s="9" t="s">
        <v>76</v>
      </c>
      <c r="C15" s="28">
        <v>1982</v>
      </c>
      <c r="D15" s="41">
        <v>89</v>
      </c>
      <c r="E15" s="42">
        <v>5</v>
      </c>
      <c r="F15" s="54">
        <f t="shared" si="0"/>
        <v>8</v>
      </c>
      <c r="G15" s="54">
        <f t="shared" si="1"/>
        <v>11</v>
      </c>
      <c r="H15" s="88">
        <v>81</v>
      </c>
      <c r="I15" s="89"/>
      <c r="J15" s="54">
        <f t="shared" si="2"/>
        <v>11</v>
      </c>
      <c r="K15" s="54">
        <f t="shared" si="3"/>
        <v>8</v>
      </c>
      <c r="L15" s="88">
        <v>68</v>
      </c>
      <c r="M15" s="89">
        <v>1</v>
      </c>
      <c r="N15" s="54">
        <f t="shared" si="4"/>
        <v>11</v>
      </c>
      <c r="O15" s="77">
        <f t="shared" si="5"/>
        <v>8</v>
      </c>
      <c r="P15" s="79">
        <f t="shared" si="6"/>
        <v>238</v>
      </c>
      <c r="Q15" s="54">
        <f t="shared" si="7"/>
        <v>27</v>
      </c>
      <c r="R15" s="54">
        <f t="shared" ref="R15:R34" si="9">IF(ISBLANK(L15),"",RANK($Q15,$Q$5:$Q$34))</f>
        <v>11</v>
      </c>
    </row>
    <row r="16" spans="1:18" ht="15.75" x14ac:dyDescent="0.25">
      <c r="A16" s="2">
        <v>12</v>
      </c>
      <c r="B16" s="9"/>
      <c r="C16" s="28"/>
      <c r="D16" s="41"/>
      <c r="E16" s="42"/>
      <c r="F16" s="54" t="str">
        <f t="shared" si="0"/>
        <v/>
      </c>
      <c r="G16" s="54" t="str">
        <f t="shared" si="1"/>
        <v/>
      </c>
      <c r="H16" s="41"/>
      <c r="I16" s="42"/>
      <c r="J16" s="54" t="str">
        <f t="shared" si="2"/>
        <v/>
      </c>
      <c r="K16" s="54" t="str">
        <f t="shared" si="3"/>
        <v/>
      </c>
      <c r="L16" s="41"/>
      <c r="M16" s="42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9"/>
        <v/>
      </c>
    </row>
    <row r="17" spans="1:18" ht="15.75" x14ac:dyDescent="0.25">
      <c r="A17" s="2">
        <v>13</v>
      </c>
      <c r="B17" s="9"/>
      <c r="C17" s="28"/>
      <c r="D17" s="41"/>
      <c r="E17" s="42"/>
      <c r="F17" s="54" t="str">
        <f t="shared" si="0"/>
        <v/>
      </c>
      <c r="G17" s="54" t="str">
        <f t="shared" si="1"/>
        <v/>
      </c>
      <c r="H17" s="43"/>
      <c r="I17" s="42"/>
      <c r="J17" s="54" t="str">
        <f t="shared" si="2"/>
        <v/>
      </c>
      <c r="K17" s="54" t="str">
        <f t="shared" si="3"/>
        <v/>
      </c>
      <c r="L17" s="41"/>
      <c r="M17" s="42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9"/>
        <v/>
      </c>
    </row>
    <row r="18" spans="1:18" ht="15.75" x14ac:dyDescent="0.25">
      <c r="A18" s="2">
        <v>14</v>
      </c>
      <c r="B18" s="9"/>
      <c r="C18" s="28"/>
      <c r="D18" s="41"/>
      <c r="E18" s="42"/>
      <c r="F18" s="54" t="str">
        <f t="shared" si="0"/>
        <v/>
      </c>
      <c r="G18" s="54" t="str">
        <f t="shared" si="1"/>
        <v/>
      </c>
      <c r="H18" s="41"/>
      <c r="I18" s="42"/>
      <c r="J18" s="54" t="str">
        <f t="shared" si="2"/>
        <v/>
      </c>
      <c r="K18" s="54" t="str">
        <f t="shared" si="3"/>
        <v/>
      </c>
      <c r="L18" s="41"/>
      <c r="M18" s="42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9"/>
        <v/>
      </c>
    </row>
    <row r="19" spans="1:18" ht="15.75" x14ac:dyDescent="0.25">
      <c r="A19" s="2">
        <v>15</v>
      </c>
      <c r="B19" s="9"/>
      <c r="C19" s="28"/>
      <c r="D19" s="41"/>
      <c r="E19" s="42"/>
      <c r="F19" s="54" t="str">
        <f t="shared" si="0"/>
        <v/>
      </c>
      <c r="G19" s="54" t="str">
        <f t="shared" si="1"/>
        <v/>
      </c>
      <c r="H19" s="41"/>
      <c r="I19" s="42"/>
      <c r="J19" s="54" t="str">
        <f t="shared" si="2"/>
        <v/>
      </c>
      <c r="K19" s="54" t="str">
        <f t="shared" si="3"/>
        <v/>
      </c>
      <c r="L19" s="41"/>
      <c r="M19" s="42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9"/>
        <v/>
      </c>
    </row>
    <row r="20" spans="1:18" ht="15.75" x14ac:dyDescent="0.25">
      <c r="A20" s="2">
        <v>16</v>
      </c>
      <c r="B20" s="9"/>
      <c r="C20" s="28"/>
      <c r="D20" s="41"/>
      <c r="E20" s="42"/>
      <c r="F20" s="54" t="str">
        <f t="shared" si="0"/>
        <v/>
      </c>
      <c r="G20" s="54" t="str">
        <f t="shared" si="1"/>
        <v/>
      </c>
      <c r="H20" s="41"/>
      <c r="I20" s="42"/>
      <c r="J20" s="54" t="str">
        <f t="shared" si="2"/>
        <v/>
      </c>
      <c r="K20" s="54" t="str">
        <f t="shared" si="3"/>
        <v/>
      </c>
      <c r="L20" s="41"/>
      <c r="M20" s="42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9"/>
        <v/>
      </c>
    </row>
    <row r="21" spans="1:18" ht="15.75" x14ac:dyDescent="0.25">
      <c r="A21" s="2">
        <v>17</v>
      </c>
      <c r="B21" s="9"/>
      <c r="C21" s="28"/>
      <c r="D21" s="41"/>
      <c r="E21" s="42"/>
      <c r="F21" s="54" t="str">
        <f t="shared" si="0"/>
        <v/>
      </c>
      <c r="G21" s="54" t="str">
        <f t="shared" si="1"/>
        <v/>
      </c>
      <c r="H21" s="41"/>
      <c r="I21" s="42"/>
      <c r="J21" s="54" t="str">
        <f t="shared" si="2"/>
        <v/>
      </c>
      <c r="K21" s="54" t="str">
        <f t="shared" si="3"/>
        <v/>
      </c>
      <c r="L21" s="41"/>
      <c r="M21" s="42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9"/>
        <v/>
      </c>
    </row>
    <row r="22" spans="1:18" ht="15.75" x14ac:dyDescent="0.25">
      <c r="A22" s="2">
        <v>18</v>
      </c>
      <c r="B22" s="9"/>
      <c r="C22" s="28"/>
      <c r="D22" s="41"/>
      <c r="E22" s="42"/>
      <c r="F22" s="54" t="str">
        <f t="shared" si="0"/>
        <v/>
      </c>
      <c r="G22" s="54" t="str">
        <f t="shared" si="1"/>
        <v/>
      </c>
      <c r="H22" s="41"/>
      <c r="I22" s="42"/>
      <c r="J22" s="54" t="str">
        <f t="shared" si="2"/>
        <v/>
      </c>
      <c r="K22" s="54" t="str">
        <f t="shared" si="3"/>
        <v/>
      </c>
      <c r="L22" s="41"/>
      <c r="M22" s="42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9"/>
        <v/>
      </c>
    </row>
    <row r="23" spans="1:18" ht="15.75" x14ac:dyDescent="0.25">
      <c r="A23" s="2">
        <v>19</v>
      </c>
      <c r="B23" s="9"/>
      <c r="C23" s="28"/>
      <c r="D23" s="41"/>
      <c r="E23" s="42"/>
      <c r="F23" s="54" t="str">
        <f t="shared" si="0"/>
        <v/>
      </c>
      <c r="G23" s="54" t="str">
        <f t="shared" si="1"/>
        <v/>
      </c>
      <c r="H23" s="41"/>
      <c r="I23" s="42"/>
      <c r="J23" s="54" t="str">
        <f t="shared" si="2"/>
        <v/>
      </c>
      <c r="K23" s="54" t="str">
        <f t="shared" si="3"/>
        <v/>
      </c>
      <c r="L23" s="41"/>
      <c r="M23" s="42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9"/>
        <v/>
      </c>
    </row>
    <row r="24" spans="1:18" ht="15.75" x14ac:dyDescent="0.25">
      <c r="A24" s="2">
        <v>20</v>
      </c>
      <c r="B24" s="9"/>
      <c r="C24" s="28"/>
      <c r="D24" s="41"/>
      <c r="E24" s="42"/>
      <c r="F24" s="54" t="str">
        <f t="shared" si="0"/>
        <v/>
      </c>
      <c r="G24" s="54" t="str">
        <f t="shared" si="1"/>
        <v/>
      </c>
      <c r="H24" s="41"/>
      <c r="I24" s="42"/>
      <c r="J24" s="54" t="str">
        <f t="shared" si="2"/>
        <v/>
      </c>
      <c r="K24" s="54" t="str">
        <f t="shared" si="3"/>
        <v/>
      </c>
      <c r="L24" s="41"/>
      <c r="M24" s="42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9"/>
        <v/>
      </c>
    </row>
    <row r="25" spans="1:18" ht="15.75" x14ac:dyDescent="0.25">
      <c r="A25" s="2">
        <v>21</v>
      </c>
      <c r="B25" s="9"/>
      <c r="C25" s="28"/>
      <c r="D25" s="41"/>
      <c r="E25" s="42"/>
      <c r="F25" s="54" t="str">
        <f t="shared" si="0"/>
        <v/>
      </c>
      <c r="G25" s="54" t="str">
        <f t="shared" si="1"/>
        <v/>
      </c>
      <c r="H25" s="41"/>
      <c r="I25" s="42"/>
      <c r="J25" s="54" t="str">
        <f t="shared" si="2"/>
        <v/>
      </c>
      <c r="K25" s="54" t="str">
        <f t="shared" si="3"/>
        <v/>
      </c>
      <c r="L25" s="44"/>
      <c r="M25" s="42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9"/>
        <v/>
      </c>
    </row>
    <row r="26" spans="1:18" ht="15.75" x14ac:dyDescent="0.25">
      <c r="A26" s="2">
        <v>22</v>
      </c>
      <c r="B26" s="9"/>
      <c r="C26" s="28"/>
      <c r="D26" s="41"/>
      <c r="E26" s="42"/>
      <c r="F26" s="54" t="str">
        <f t="shared" si="0"/>
        <v/>
      </c>
      <c r="G26" s="54" t="str">
        <f t="shared" si="1"/>
        <v/>
      </c>
      <c r="H26" s="41"/>
      <c r="I26" s="42"/>
      <c r="J26" s="54" t="str">
        <f t="shared" si="2"/>
        <v/>
      </c>
      <c r="K26" s="54" t="str">
        <f t="shared" si="3"/>
        <v/>
      </c>
      <c r="L26" s="41"/>
      <c r="M26" s="42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9"/>
        <v/>
      </c>
    </row>
    <row r="27" spans="1:18" ht="15.75" x14ac:dyDescent="0.25">
      <c r="A27" s="2">
        <v>23</v>
      </c>
      <c r="B27" s="9"/>
      <c r="C27" s="28"/>
      <c r="D27" s="41"/>
      <c r="E27" s="42"/>
      <c r="F27" s="54" t="str">
        <f t="shared" si="0"/>
        <v/>
      </c>
      <c r="G27" s="54" t="str">
        <f t="shared" si="1"/>
        <v/>
      </c>
      <c r="H27" s="41"/>
      <c r="I27" s="42"/>
      <c r="J27" s="54" t="str">
        <f t="shared" si="2"/>
        <v/>
      </c>
      <c r="K27" s="54" t="str">
        <f t="shared" si="3"/>
        <v/>
      </c>
      <c r="L27" s="41"/>
      <c r="M27" s="42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9"/>
        <v/>
      </c>
    </row>
    <row r="28" spans="1:18" ht="15.75" x14ac:dyDescent="0.25">
      <c r="A28" s="2">
        <v>24</v>
      </c>
      <c r="B28" s="9"/>
      <c r="C28" s="28"/>
      <c r="D28" s="41"/>
      <c r="E28" s="42"/>
      <c r="F28" s="54" t="str">
        <f t="shared" si="0"/>
        <v/>
      </c>
      <c r="G28" s="54" t="str">
        <f t="shared" si="1"/>
        <v/>
      </c>
      <c r="H28" s="41"/>
      <c r="I28" s="42"/>
      <c r="J28" s="54" t="str">
        <f t="shared" si="2"/>
        <v/>
      </c>
      <c r="K28" s="54" t="str">
        <f t="shared" si="3"/>
        <v/>
      </c>
      <c r="L28" s="41"/>
      <c r="M28" s="42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9"/>
        <v/>
      </c>
    </row>
    <row r="29" spans="1:18" ht="15.75" x14ac:dyDescent="0.25">
      <c r="A29" s="2">
        <v>25</v>
      </c>
      <c r="B29" s="9"/>
      <c r="C29" s="28"/>
      <c r="D29" s="41"/>
      <c r="E29" s="42"/>
      <c r="F29" s="54" t="str">
        <f t="shared" si="0"/>
        <v/>
      </c>
      <c r="G29" s="54" t="str">
        <f t="shared" si="1"/>
        <v/>
      </c>
      <c r="H29" s="41"/>
      <c r="I29" s="42"/>
      <c r="J29" s="54" t="str">
        <f t="shared" si="2"/>
        <v/>
      </c>
      <c r="K29" s="54" t="str">
        <f t="shared" si="3"/>
        <v/>
      </c>
      <c r="L29" s="41"/>
      <c r="M29" s="42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9"/>
        <v/>
      </c>
    </row>
    <row r="30" spans="1:18" ht="15.75" x14ac:dyDescent="0.25">
      <c r="A30" s="2">
        <v>26</v>
      </c>
      <c r="B30" s="9"/>
      <c r="C30" s="28"/>
      <c r="D30" s="41"/>
      <c r="E30" s="42"/>
      <c r="F30" s="54" t="str">
        <f t="shared" si="0"/>
        <v/>
      </c>
      <c r="G30" s="54" t="str">
        <f t="shared" si="1"/>
        <v/>
      </c>
      <c r="H30" s="41"/>
      <c r="I30" s="42"/>
      <c r="J30" s="54" t="str">
        <f t="shared" si="2"/>
        <v/>
      </c>
      <c r="K30" s="54" t="str">
        <f t="shared" si="3"/>
        <v/>
      </c>
      <c r="L30" s="41"/>
      <c r="M30" s="42"/>
      <c r="N30" s="54" t="str">
        <f t="shared" si="4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9"/>
        <v/>
      </c>
    </row>
    <row r="31" spans="1:18" ht="15.75" x14ac:dyDescent="0.25">
      <c r="A31" s="2">
        <v>27</v>
      </c>
      <c r="B31" s="9"/>
      <c r="C31" s="28"/>
      <c r="D31" s="41"/>
      <c r="E31" s="42"/>
      <c r="F31" s="54" t="str">
        <f t="shared" si="0"/>
        <v/>
      </c>
      <c r="G31" s="54" t="str">
        <f t="shared" si="1"/>
        <v/>
      </c>
      <c r="H31" s="41"/>
      <c r="I31" s="42"/>
      <c r="J31" s="54" t="str">
        <f t="shared" si="2"/>
        <v/>
      </c>
      <c r="K31" s="54" t="str">
        <f t="shared" si="3"/>
        <v/>
      </c>
      <c r="L31" s="41"/>
      <c r="M31" s="42"/>
      <c r="N31" s="54" t="str">
        <f t="shared" si="4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9"/>
        <v/>
      </c>
    </row>
    <row r="32" spans="1:18" ht="15.75" x14ac:dyDescent="0.25">
      <c r="A32" s="2">
        <v>28</v>
      </c>
      <c r="B32" s="9"/>
      <c r="C32" s="28"/>
      <c r="D32" s="41"/>
      <c r="E32" s="42"/>
      <c r="F32" s="54" t="str">
        <f t="shared" si="0"/>
        <v/>
      </c>
      <c r="G32" s="54" t="str">
        <f t="shared" si="1"/>
        <v/>
      </c>
      <c r="H32" s="41"/>
      <c r="I32" s="42"/>
      <c r="J32" s="54" t="str">
        <f t="shared" si="2"/>
        <v/>
      </c>
      <c r="K32" s="54" t="str">
        <f t="shared" si="3"/>
        <v/>
      </c>
      <c r="L32" s="41"/>
      <c r="M32" s="42"/>
      <c r="N32" s="54" t="str">
        <f t="shared" si="4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9"/>
        <v/>
      </c>
    </row>
    <row r="33" spans="1:18" ht="15.75" x14ac:dyDescent="0.25">
      <c r="A33" s="2">
        <v>29</v>
      </c>
      <c r="B33" s="9"/>
      <c r="C33" s="28"/>
      <c r="D33" s="41"/>
      <c r="E33" s="42"/>
      <c r="F33" s="54" t="str">
        <f t="shared" si="0"/>
        <v/>
      </c>
      <c r="G33" s="54" t="str">
        <f t="shared" si="1"/>
        <v/>
      </c>
      <c r="H33" s="41"/>
      <c r="I33" s="42"/>
      <c r="J33" s="54" t="str">
        <f t="shared" si="2"/>
        <v/>
      </c>
      <c r="K33" s="54" t="str">
        <f t="shared" si="3"/>
        <v/>
      </c>
      <c r="L33" s="41"/>
      <c r="M33" s="42"/>
      <c r="N33" s="54" t="str">
        <f t="shared" si="4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9"/>
        <v/>
      </c>
    </row>
    <row r="34" spans="1:18" ht="16.5" thickBot="1" x14ac:dyDescent="0.3">
      <c r="A34" s="3">
        <v>30</v>
      </c>
      <c r="B34" s="11"/>
      <c r="C34" s="29"/>
      <c r="D34" s="45"/>
      <c r="E34" s="46"/>
      <c r="F34" s="54" t="str">
        <f t="shared" si="0"/>
        <v/>
      </c>
      <c r="G34" s="54" t="str">
        <f t="shared" si="1"/>
        <v/>
      </c>
      <c r="H34" s="45"/>
      <c r="I34" s="46"/>
      <c r="J34" s="54" t="str">
        <f t="shared" si="2"/>
        <v/>
      </c>
      <c r="K34" s="54" t="str">
        <f t="shared" si="3"/>
        <v/>
      </c>
      <c r="L34" s="45"/>
      <c r="M34" s="46"/>
      <c r="N34" s="54" t="str">
        <f t="shared" si="4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9"/>
        <v/>
      </c>
    </row>
    <row r="35" spans="1:18" x14ac:dyDescent="0.25">
      <c r="A35" s="13"/>
      <c r="H35" s="1"/>
      <c r="I35" s="1"/>
      <c r="J35" s="1"/>
      <c r="K35" s="4"/>
    </row>
  </sheetData>
  <conditionalFormatting sqref="F5:F34">
    <cfRule type="duplicateValues" dxfId="83" priority="9"/>
  </conditionalFormatting>
  <conditionalFormatting sqref="G5:G34">
    <cfRule type="duplicateValues" dxfId="82" priority="8"/>
  </conditionalFormatting>
  <conditionalFormatting sqref="J5:J34">
    <cfRule type="duplicateValues" dxfId="81" priority="7"/>
  </conditionalFormatting>
  <conditionalFormatting sqref="K5:K34">
    <cfRule type="duplicateValues" dxfId="80" priority="6"/>
  </conditionalFormatting>
  <conditionalFormatting sqref="N5:N34">
    <cfRule type="duplicateValues" dxfId="79" priority="5"/>
  </conditionalFormatting>
  <conditionalFormatting sqref="O5:O34">
    <cfRule type="duplicateValues" dxfId="78" priority="4"/>
  </conditionalFormatting>
  <conditionalFormatting sqref="P5:P34">
    <cfRule type="duplicateValues" dxfId="77" priority="3"/>
  </conditionalFormatting>
  <conditionalFormatting sqref="Q5:Q34">
    <cfRule type="duplicateValues" dxfId="76" priority="2"/>
  </conditionalFormatting>
  <conditionalFormatting sqref="R5:R34">
    <cfRule type="duplicateValues" dxfId="75" priority="1"/>
  </conditionalFormatting>
  <pageMargins left="0.7" right="0.7" top="0.75" bottom="0.75" header="0.3" footer="0.3"/>
  <pageSetup paperSize="9" scale="4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R35"/>
  <sheetViews>
    <sheetView zoomScaleNormal="100" workbookViewId="0">
      <selection activeCell="L2" sqref="L2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 t="s">
        <v>26</v>
      </c>
      <c r="J2" s="12"/>
      <c r="K2" s="12"/>
      <c r="L2" s="12" t="s">
        <v>111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3</v>
      </c>
      <c r="F4" s="7" t="s">
        <v>4</v>
      </c>
      <c r="G4" s="7" t="s">
        <v>5</v>
      </c>
      <c r="H4" s="6" t="s">
        <v>69</v>
      </c>
      <c r="I4" s="7" t="s">
        <v>6</v>
      </c>
      <c r="J4" s="7" t="s">
        <v>7</v>
      </c>
      <c r="K4" s="7" t="s">
        <v>8</v>
      </c>
      <c r="L4" s="6" t="s">
        <v>70</v>
      </c>
      <c r="M4" s="7" t="s">
        <v>9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17" t="s">
        <v>99</v>
      </c>
      <c r="C5" s="27">
        <v>1990</v>
      </c>
      <c r="D5" s="41">
        <v>81</v>
      </c>
      <c r="E5" s="42">
        <v>3</v>
      </c>
      <c r="F5" s="54">
        <f t="shared" ref="F5:F34" si="0">IF(ISBLANK(D5),"",RANK($D5,$D$5:$D$34)+SUMPRODUCT(($D$5:$D$34=D5)*(E5&lt;$E$5:$E$34)))</f>
        <v>4</v>
      </c>
      <c r="G5" s="54">
        <f t="shared" ref="G5:G34" si="1">IF(ISBLANK(D5),"",IF($F5=1,20,IF($F5=2,18,IF($F5=3,16,IF($F5=4,15,IF($F5=5,14,IF($F5=6,13,IF($F5=7,12,IF($F5=8,11,IF($F5=9,10,IF($F5=10,9,IF($F5=11,8,IF($F5=12,7,IF($F5=13,6,IF($F5=14,5,IF($F5=15,4,IF($F5=16,3,IF($F5=17,2,IF($F5&gt;18,1,IF($F5=""," "))))))))))))))))))))</f>
        <v>15</v>
      </c>
      <c r="H5" s="41">
        <v>81</v>
      </c>
      <c r="I5" s="42">
        <v>2</v>
      </c>
      <c r="J5" s="54">
        <f t="shared" ref="J5:J34" si="2">IF(ISBLANK(H5),"",RANK($H5,$H$5:$H$34)+SUMPRODUCT(($H$5:$H$34=H5)*(I5&lt;$I$5:$I$34)))</f>
        <v>5</v>
      </c>
      <c r="K5" s="54">
        <f t="shared" ref="K5:K34" si="3">IF(ISBLANK(H5),"",IF($J5=1,20,IF($J5=2,18,IF($J5=3,16,IF($J5=4,15,IF($J5=5,14,IF($J5=6,13,IF($J5=7,12,IF($J5=8,11,IF($J5=9,10,IF($J5=10,9,IF($J5=11,8,IF($J5=12,7,IF($J5=13,6,IF($J5=14,5,IF($J5=15,4,IF($J5=16,3,IF($J5=17,2,IF($J5&gt;18,1,)))))))))))))))))))</f>
        <v>14</v>
      </c>
      <c r="L5" s="41">
        <v>69</v>
      </c>
      <c r="M5" s="42">
        <v>1</v>
      </c>
      <c r="N5" s="54">
        <f t="shared" ref="N5:N34" si="4">IF(ISBLANK(L5),"",RANK($L5,$L$5:$L$34)+SUMPRODUCT(($L$5:$L$34=L5)*(M5&lt;$M$5:$M$34)))</f>
        <v>4</v>
      </c>
      <c r="O5" s="77">
        <f t="shared" ref="O5:O34" si="5">IF(ISBLANK(L5),"",IF($N5=1,20,IF($N5=2,18,IF($N5=3,16,IF($N5=4,15,IF($N5=5,14,IF($N5=6,13,IF($N5=7,12,IF($N5=8,11,IF($N5=9,10,IF($N5=10,9,IF($N5=11,8,IF($N5=12,7,IF($N5=13,6,IF($N5=14,5,IF($N5=15,4,IF($N5=16,3,IF($N5=17,2,IF($N5&gt;18,1,IF($N5=""," "))))))))))))))))))))</f>
        <v>15</v>
      </c>
      <c r="P5" s="78">
        <f t="shared" ref="P5:P34" si="6">IF(SUM(D5,H5,L5)=0,"",SUM(D5,H5,L5))</f>
        <v>231</v>
      </c>
      <c r="Q5" s="54">
        <f t="shared" ref="Q5:Q34" si="7">IF(ISBLANK(L5),"",SUM(G5,K5,O5))</f>
        <v>44</v>
      </c>
      <c r="R5" s="54">
        <f>IF(ISBLANK(L5),"",RANK($Q5,$Q$5:$Q$34))</f>
        <v>5</v>
      </c>
    </row>
    <row r="6" spans="1:18" ht="15.75" x14ac:dyDescent="0.25">
      <c r="A6" s="2">
        <v>2</v>
      </c>
      <c r="B6" s="87" t="s">
        <v>87</v>
      </c>
      <c r="C6" s="28">
        <v>1975</v>
      </c>
      <c r="D6" s="41">
        <v>76</v>
      </c>
      <c r="E6" s="42"/>
      <c r="F6" s="54">
        <f t="shared" si="0"/>
        <v>6</v>
      </c>
      <c r="G6" s="54">
        <f t="shared" si="1"/>
        <v>13</v>
      </c>
      <c r="H6" s="41">
        <v>79</v>
      </c>
      <c r="I6" s="42">
        <v>3</v>
      </c>
      <c r="J6" s="54">
        <f t="shared" si="2"/>
        <v>6</v>
      </c>
      <c r="K6" s="54">
        <f t="shared" si="3"/>
        <v>13</v>
      </c>
      <c r="L6" s="41">
        <v>67</v>
      </c>
      <c r="M6" s="42">
        <v>1</v>
      </c>
      <c r="N6" s="54">
        <f t="shared" si="4"/>
        <v>5</v>
      </c>
      <c r="O6" s="77">
        <f t="shared" si="5"/>
        <v>14</v>
      </c>
      <c r="P6" s="79">
        <f t="shared" si="6"/>
        <v>222</v>
      </c>
      <c r="Q6" s="54">
        <f t="shared" si="7"/>
        <v>40</v>
      </c>
      <c r="R6" s="54">
        <f>IF(ISBLANK(L6),"",RANK($Q6,$Q$5:$Q$34))</f>
        <v>6</v>
      </c>
    </row>
    <row r="7" spans="1:18" ht="15.75" x14ac:dyDescent="0.25">
      <c r="A7" s="2">
        <v>3</v>
      </c>
      <c r="B7" s="9" t="s">
        <v>51</v>
      </c>
      <c r="C7" s="28">
        <v>1983</v>
      </c>
      <c r="D7" s="41">
        <v>90</v>
      </c>
      <c r="E7" s="42">
        <v>3</v>
      </c>
      <c r="F7" s="54">
        <f t="shared" si="0"/>
        <v>2</v>
      </c>
      <c r="G7" s="54">
        <f t="shared" si="1"/>
        <v>18</v>
      </c>
      <c r="H7" s="41">
        <v>83</v>
      </c>
      <c r="I7" s="42">
        <v>1</v>
      </c>
      <c r="J7" s="54">
        <f t="shared" si="2"/>
        <v>4</v>
      </c>
      <c r="K7" s="54">
        <f t="shared" si="3"/>
        <v>15</v>
      </c>
      <c r="L7" s="41">
        <v>59</v>
      </c>
      <c r="M7" s="42"/>
      <c r="N7" s="54">
        <f t="shared" si="4"/>
        <v>6</v>
      </c>
      <c r="O7" s="77">
        <f t="shared" si="5"/>
        <v>13</v>
      </c>
      <c r="P7" s="79">
        <f t="shared" si="6"/>
        <v>232</v>
      </c>
      <c r="Q7" s="54">
        <f t="shared" si="7"/>
        <v>46</v>
      </c>
      <c r="R7" s="54">
        <f>IF(ISBLANK(L7),"",RANK($Q7,$Q$5:$Q$34))</f>
        <v>4</v>
      </c>
    </row>
    <row r="8" spans="1:18" ht="15.75" x14ac:dyDescent="0.25">
      <c r="A8" s="2">
        <v>4</v>
      </c>
      <c r="B8" s="9" t="s">
        <v>88</v>
      </c>
      <c r="C8" s="28">
        <v>2013</v>
      </c>
      <c r="D8" s="41">
        <v>71</v>
      </c>
      <c r="E8" s="42"/>
      <c r="F8" s="54">
        <f t="shared" si="0"/>
        <v>7</v>
      </c>
      <c r="G8" s="54">
        <f t="shared" si="1"/>
        <v>12</v>
      </c>
      <c r="H8" s="41">
        <v>74</v>
      </c>
      <c r="I8" s="42"/>
      <c r="J8" s="54">
        <f t="shared" si="2"/>
        <v>7</v>
      </c>
      <c r="K8" s="54">
        <f t="shared" si="3"/>
        <v>12</v>
      </c>
      <c r="L8" s="41">
        <v>38</v>
      </c>
      <c r="M8" s="42"/>
      <c r="N8" s="54">
        <f t="shared" si="4"/>
        <v>7</v>
      </c>
      <c r="O8" s="77">
        <f t="shared" si="5"/>
        <v>12</v>
      </c>
      <c r="P8" s="79">
        <f t="shared" si="6"/>
        <v>183</v>
      </c>
      <c r="Q8" s="54">
        <f t="shared" si="7"/>
        <v>36</v>
      </c>
      <c r="R8" s="54">
        <f>IF(ISBLANK(L8),"",RANK($Q8,$Q$5:$Q$34))</f>
        <v>7</v>
      </c>
    </row>
    <row r="9" spans="1:18" ht="15.75" x14ac:dyDescent="0.25">
      <c r="A9" s="2">
        <v>5</v>
      </c>
      <c r="B9" s="9" t="s">
        <v>100</v>
      </c>
      <c r="C9" s="28">
        <v>1993</v>
      </c>
      <c r="D9" s="41">
        <v>92</v>
      </c>
      <c r="E9" s="42">
        <v>3</v>
      </c>
      <c r="F9" s="54">
        <f t="shared" si="0"/>
        <v>1</v>
      </c>
      <c r="G9" s="54">
        <f t="shared" si="1"/>
        <v>20</v>
      </c>
      <c r="H9" s="41">
        <v>91</v>
      </c>
      <c r="I9" s="42">
        <v>4</v>
      </c>
      <c r="J9" s="54">
        <f t="shared" si="2"/>
        <v>1</v>
      </c>
      <c r="K9" s="54">
        <f t="shared" si="3"/>
        <v>20</v>
      </c>
      <c r="L9" s="41">
        <v>73</v>
      </c>
      <c r="M9" s="42">
        <v>1</v>
      </c>
      <c r="N9" s="54">
        <f t="shared" si="4"/>
        <v>2</v>
      </c>
      <c r="O9" s="77">
        <f t="shared" si="5"/>
        <v>18</v>
      </c>
      <c r="P9" s="79">
        <f t="shared" si="6"/>
        <v>256</v>
      </c>
      <c r="Q9" s="54">
        <f t="shared" si="7"/>
        <v>58</v>
      </c>
      <c r="R9" s="54">
        <f>IF(ISBLANK(L9),"",RANK($Q9,$Q$5:$Q$34))</f>
        <v>1</v>
      </c>
    </row>
    <row r="10" spans="1:18" ht="15.75" x14ac:dyDescent="0.25">
      <c r="A10" s="2">
        <v>6</v>
      </c>
      <c r="B10" s="9" t="s">
        <v>75</v>
      </c>
      <c r="C10" s="28">
        <v>1978</v>
      </c>
      <c r="D10" s="41">
        <v>87</v>
      </c>
      <c r="E10" s="42">
        <v>4</v>
      </c>
      <c r="F10" s="54">
        <f t="shared" si="0"/>
        <v>3</v>
      </c>
      <c r="G10" s="54">
        <f t="shared" si="1"/>
        <v>16</v>
      </c>
      <c r="H10" s="41">
        <v>87</v>
      </c>
      <c r="I10" s="42">
        <v>3</v>
      </c>
      <c r="J10" s="54">
        <f t="shared" si="2"/>
        <v>2</v>
      </c>
      <c r="K10" s="54">
        <f t="shared" si="3"/>
        <v>18</v>
      </c>
      <c r="L10" s="41">
        <v>71</v>
      </c>
      <c r="M10" s="42"/>
      <c r="N10" s="54">
        <f t="shared" si="4"/>
        <v>3</v>
      </c>
      <c r="O10" s="77">
        <f t="shared" si="5"/>
        <v>16</v>
      </c>
      <c r="P10" s="79">
        <f t="shared" si="6"/>
        <v>245</v>
      </c>
      <c r="Q10" s="54">
        <f t="shared" si="7"/>
        <v>50</v>
      </c>
      <c r="R10" s="54">
        <v>3</v>
      </c>
    </row>
    <row r="11" spans="1:18" ht="15.75" x14ac:dyDescent="0.25">
      <c r="A11" s="2">
        <v>7</v>
      </c>
      <c r="B11" s="9" t="s">
        <v>74</v>
      </c>
      <c r="C11" s="28">
        <v>1986</v>
      </c>
      <c r="D11" s="41">
        <v>81</v>
      </c>
      <c r="E11" s="42">
        <v>2</v>
      </c>
      <c r="F11" s="54">
        <f t="shared" si="0"/>
        <v>5</v>
      </c>
      <c r="G11" s="54">
        <f t="shared" si="1"/>
        <v>14</v>
      </c>
      <c r="H11" s="41">
        <v>84</v>
      </c>
      <c r="I11" s="42"/>
      <c r="J11" s="54">
        <f t="shared" si="2"/>
        <v>3</v>
      </c>
      <c r="K11" s="54">
        <f t="shared" si="3"/>
        <v>16</v>
      </c>
      <c r="L11" s="41">
        <v>75</v>
      </c>
      <c r="M11" s="42">
        <v>1</v>
      </c>
      <c r="N11" s="54">
        <f t="shared" si="4"/>
        <v>1</v>
      </c>
      <c r="O11" s="77">
        <f t="shared" si="5"/>
        <v>20</v>
      </c>
      <c r="P11" s="79">
        <f t="shared" si="6"/>
        <v>240</v>
      </c>
      <c r="Q11" s="54">
        <f t="shared" si="7"/>
        <v>50</v>
      </c>
      <c r="R11" s="54">
        <f t="shared" ref="R11:R34" si="8">IF(ISBLANK(L11),"",RANK($Q11,$Q$5:$Q$34))</f>
        <v>2</v>
      </c>
    </row>
    <row r="12" spans="1:18" ht="15.75" x14ac:dyDescent="0.25">
      <c r="A12" s="2">
        <v>8</v>
      </c>
      <c r="B12" s="9"/>
      <c r="C12" s="28"/>
      <c r="D12" s="41"/>
      <c r="E12" s="42"/>
      <c r="F12" s="54" t="str">
        <f t="shared" si="0"/>
        <v/>
      </c>
      <c r="G12" s="54" t="str">
        <f t="shared" si="1"/>
        <v/>
      </c>
      <c r="H12" s="41"/>
      <c r="I12" s="42"/>
      <c r="J12" s="54" t="str">
        <f t="shared" si="2"/>
        <v/>
      </c>
      <c r="K12" s="54" t="str">
        <f t="shared" si="3"/>
        <v/>
      </c>
      <c r="L12" s="41"/>
      <c r="M12" s="42"/>
      <c r="N12" s="54" t="str">
        <f t="shared" si="4"/>
        <v/>
      </c>
      <c r="O12" s="77" t="str">
        <f t="shared" si="5"/>
        <v/>
      </c>
      <c r="P12" s="79" t="str">
        <f t="shared" si="6"/>
        <v/>
      </c>
      <c r="Q12" s="54" t="str">
        <f t="shared" si="7"/>
        <v/>
      </c>
      <c r="R12" s="54" t="str">
        <f t="shared" si="8"/>
        <v/>
      </c>
    </row>
    <row r="13" spans="1:18" ht="15.75" x14ac:dyDescent="0.25">
      <c r="A13" s="2">
        <v>9</v>
      </c>
      <c r="B13" s="9"/>
      <c r="C13" s="28"/>
      <c r="D13" s="41"/>
      <c r="E13" s="42"/>
      <c r="F13" s="54" t="str">
        <f t="shared" si="0"/>
        <v/>
      </c>
      <c r="G13" s="54" t="str">
        <f t="shared" si="1"/>
        <v/>
      </c>
      <c r="H13" s="41"/>
      <c r="I13" s="42"/>
      <c r="J13" s="54" t="str">
        <f t="shared" si="2"/>
        <v/>
      </c>
      <c r="K13" s="54" t="str">
        <f t="shared" si="3"/>
        <v/>
      </c>
      <c r="L13" s="41"/>
      <c r="M13" s="42"/>
      <c r="N13" s="54" t="str">
        <f t="shared" si="4"/>
        <v/>
      </c>
      <c r="O13" s="77" t="str">
        <f t="shared" si="5"/>
        <v/>
      </c>
      <c r="P13" s="79" t="str">
        <f t="shared" si="6"/>
        <v/>
      </c>
      <c r="Q13" s="54" t="str">
        <f t="shared" si="7"/>
        <v/>
      </c>
      <c r="R13" s="54" t="str">
        <f t="shared" si="8"/>
        <v/>
      </c>
    </row>
    <row r="14" spans="1:18" ht="15.75" x14ac:dyDescent="0.25">
      <c r="A14" s="2">
        <v>10</v>
      </c>
      <c r="B14" s="9"/>
      <c r="C14" s="28"/>
      <c r="D14" s="41"/>
      <c r="E14" s="42"/>
      <c r="F14" s="54" t="str">
        <f t="shared" si="0"/>
        <v/>
      </c>
      <c r="G14" s="54" t="str">
        <f t="shared" si="1"/>
        <v/>
      </c>
      <c r="H14" s="41"/>
      <c r="I14" s="42"/>
      <c r="J14" s="54" t="str">
        <f t="shared" si="2"/>
        <v/>
      </c>
      <c r="K14" s="54" t="str">
        <f t="shared" si="3"/>
        <v/>
      </c>
      <c r="L14" s="41"/>
      <c r="M14" s="42"/>
      <c r="N14" s="54" t="str">
        <f t="shared" si="4"/>
        <v/>
      </c>
      <c r="O14" s="77" t="str">
        <f t="shared" si="5"/>
        <v/>
      </c>
      <c r="P14" s="79" t="str">
        <f t="shared" si="6"/>
        <v/>
      </c>
      <c r="Q14" s="54" t="str">
        <f t="shared" si="7"/>
        <v/>
      </c>
      <c r="R14" s="54" t="str">
        <f t="shared" si="8"/>
        <v/>
      </c>
    </row>
    <row r="15" spans="1:18" ht="15.75" x14ac:dyDescent="0.25">
      <c r="A15" s="2">
        <v>11</v>
      </c>
      <c r="B15" s="9"/>
      <c r="C15" s="28"/>
      <c r="D15" s="41"/>
      <c r="E15" s="42"/>
      <c r="F15" s="54" t="str">
        <f t="shared" si="0"/>
        <v/>
      </c>
      <c r="G15" s="54" t="str">
        <f t="shared" si="1"/>
        <v/>
      </c>
      <c r="H15" s="41"/>
      <c r="I15" s="42"/>
      <c r="J15" s="54" t="str">
        <f t="shared" si="2"/>
        <v/>
      </c>
      <c r="K15" s="54" t="str">
        <f t="shared" si="3"/>
        <v/>
      </c>
      <c r="L15" s="41"/>
      <c r="M15" s="42"/>
      <c r="N15" s="54" t="str">
        <f t="shared" si="4"/>
        <v/>
      </c>
      <c r="O15" s="77" t="str">
        <f t="shared" si="5"/>
        <v/>
      </c>
      <c r="P15" s="79" t="str">
        <f t="shared" si="6"/>
        <v/>
      </c>
      <c r="Q15" s="54" t="str">
        <f t="shared" si="7"/>
        <v/>
      </c>
      <c r="R15" s="54" t="str">
        <f t="shared" si="8"/>
        <v/>
      </c>
    </row>
    <row r="16" spans="1:18" ht="15.75" x14ac:dyDescent="0.25">
      <c r="A16" s="2">
        <v>12</v>
      </c>
      <c r="B16" s="9"/>
      <c r="C16" s="28"/>
      <c r="D16" s="41"/>
      <c r="E16" s="42"/>
      <c r="F16" s="54" t="str">
        <f t="shared" si="0"/>
        <v/>
      </c>
      <c r="G16" s="54" t="str">
        <f t="shared" si="1"/>
        <v/>
      </c>
      <c r="H16" s="41"/>
      <c r="I16" s="42"/>
      <c r="J16" s="54" t="str">
        <f t="shared" si="2"/>
        <v/>
      </c>
      <c r="K16" s="54" t="str">
        <f t="shared" si="3"/>
        <v/>
      </c>
      <c r="L16" s="41"/>
      <c r="M16" s="42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8"/>
        <v/>
      </c>
    </row>
    <row r="17" spans="1:18" ht="15.75" x14ac:dyDescent="0.25">
      <c r="A17" s="2">
        <v>13</v>
      </c>
      <c r="B17" s="9"/>
      <c r="C17" s="28"/>
      <c r="D17" s="41"/>
      <c r="E17" s="47"/>
      <c r="F17" s="54" t="str">
        <f t="shared" si="0"/>
        <v/>
      </c>
      <c r="G17" s="54" t="str">
        <f t="shared" si="1"/>
        <v/>
      </c>
      <c r="H17" s="41"/>
      <c r="I17" s="42"/>
      <c r="J17" s="54" t="str">
        <f t="shared" si="2"/>
        <v/>
      </c>
      <c r="K17" s="54" t="str">
        <f t="shared" si="3"/>
        <v/>
      </c>
      <c r="L17" s="41"/>
      <c r="M17" s="42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8"/>
        <v/>
      </c>
    </row>
    <row r="18" spans="1:18" ht="15.75" x14ac:dyDescent="0.25">
      <c r="A18" s="2">
        <v>14</v>
      </c>
      <c r="B18" s="9"/>
      <c r="C18" s="30"/>
      <c r="D18" s="43"/>
      <c r="E18" s="42"/>
      <c r="F18" s="54" t="str">
        <f t="shared" si="0"/>
        <v/>
      </c>
      <c r="G18" s="54" t="str">
        <f t="shared" si="1"/>
        <v/>
      </c>
      <c r="H18" s="41"/>
      <c r="I18" s="42"/>
      <c r="J18" s="54" t="str">
        <f t="shared" si="2"/>
        <v/>
      </c>
      <c r="K18" s="54" t="str">
        <f t="shared" si="3"/>
        <v/>
      </c>
      <c r="L18" s="41"/>
      <c r="M18" s="42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8"/>
        <v/>
      </c>
    </row>
    <row r="19" spans="1:18" ht="15.75" x14ac:dyDescent="0.25">
      <c r="A19" s="2">
        <v>15</v>
      </c>
      <c r="B19" s="9"/>
      <c r="C19" s="28"/>
      <c r="D19" s="41"/>
      <c r="E19" s="42"/>
      <c r="F19" s="54" t="str">
        <f t="shared" si="0"/>
        <v/>
      </c>
      <c r="G19" s="54" t="str">
        <f t="shared" si="1"/>
        <v/>
      </c>
      <c r="H19" s="41"/>
      <c r="I19" s="42"/>
      <c r="J19" s="54" t="str">
        <f t="shared" si="2"/>
        <v/>
      </c>
      <c r="K19" s="54" t="str">
        <f t="shared" si="3"/>
        <v/>
      </c>
      <c r="L19" s="41"/>
      <c r="M19" s="42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8"/>
        <v/>
      </c>
    </row>
    <row r="20" spans="1:18" ht="15.75" x14ac:dyDescent="0.25">
      <c r="A20" s="2">
        <v>16</v>
      </c>
      <c r="B20" s="9"/>
      <c r="C20" s="28"/>
      <c r="D20" s="41"/>
      <c r="E20" s="42"/>
      <c r="F20" s="54" t="str">
        <f t="shared" si="0"/>
        <v/>
      </c>
      <c r="G20" s="54" t="str">
        <f t="shared" si="1"/>
        <v/>
      </c>
      <c r="H20" s="41"/>
      <c r="I20" s="42"/>
      <c r="J20" s="54" t="str">
        <f t="shared" si="2"/>
        <v/>
      </c>
      <c r="K20" s="54" t="str">
        <f t="shared" si="3"/>
        <v/>
      </c>
      <c r="L20" s="41"/>
      <c r="M20" s="42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8"/>
        <v/>
      </c>
    </row>
    <row r="21" spans="1:18" ht="15.75" x14ac:dyDescent="0.25">
      <c r="A21" s="2">
        <v>17</v>
      </c>
      <c r="B21" s="9"/>
      <c r="C21" s="28"/>
      <c r="D21" s="41"/>
      <c r="E21" s="42"/>
      <c r="F21" s="54" t="str">
        <f t="shared" si="0"/>
        <v/>
      </c>
      <c r="G21" s="54" t="str">
        <f t="shared" si="1"/>
        <v/>
      </c>
      <c r="H21" s="41"/>
      <c r="I21" s="42"/>
      <c r="J21" s="54" t="str">
        <f t="shared" si="2"/>
        <v/>
      </c>
      <c r="K21" s="54" t="str">
        <f t="shared" si="3"/>
        <v/>
      </c>
      <c r="L21" s="41"/>
      <c r="M21" s="42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8"/>
        <v/>
      </c>
    </row>
    <row r="22" spans="1:18" ht="15.75" x14ac:dyDescent="0.25">
      <c r="A22" s="2">
        <v>18</v>
      </c>
      <c r="B22" s="9"/>
      <c r="C22" s="28"/>
      <c r="D22" s="41"/>
      <c r="E22" s="42"/>
      <c r="F22" s="54" t="str">
        <f t="shared" si="0"/>
        <v/>
      </c>
      <c r="G22" s="54" t="str">
        <f t="shared" si="1"/>
        <v/>
      </c>
      <c r="H22" s="41"/>
      <c r="I22" s="42"/>
      <c r="J22" s="54" t="str">
        <f t="shared" si="2"/>
        <v/>
      </c>
      <c r="K22" s="54" t="str">
        <f t="shared" si="3"/>
        <v/>
      </c>
      <c r="L22" s="41"/>
      <c r="M22" s="42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8"/>
        <v/>
      </c>
    </row>
    <row r="23" spans="1:18" ht="15.75" x14ac:dyDescent="0.25">
      <c r="A23" s="2">
        <v>19</v>
      </c>
      <c r="B23" s="9"/>
      <c r="C23" s="28"/>
      <c r="D23" s="41"/>
      <c r="E23" s="42"/>
      <c r="F23" s="54" t="str">
        <f t="shared" si="0"/>
        <v/>
      </c>
      <c r="G23" s="54" t="str">
        <f t="shared" si="1"/>
        <v/>
      </c>
      <c r="H23" s="41"/>
      <c r="I23" s="42"/>
      <c r="J23" s="54" t="str">
        <f t="shared" si="2"/>
        <v/>
      </c>
      <c r="K23" s="54" t="str">
        <f t="shared" si="3"/>
        <v/>
      </c>
      <c r="L23" s="41"/>
      <c r="M23" s="42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8"/>
        <v/>
      </c>
    </row>
    <row r="24" spans="1:18" ht="15.75" x14ac:dyDescent="0.25">
      <c r="A24" s="2">
        <v>20</v>
      </c>
      <c r="B24" s="9"/>
      <c r="C24" s="28"/>
      <c r="D24" s="41"/>
      <c r="E24" s="42"/>
      <c r="F24" s="54" t="str">
        <f t="shared" si="0"/>
        <v/>
      </c>
      <c r="G24" s="54" t="str">
        <f t="shared" si="1"/>
        <v/>
      </c>
      <c r="H24" s="41"/>
      <c r="I24" s="42"/>
      <c r="J24" s="54" t="str">
        <f t="shared" si="2"/>
        <v/>
      </c>
      <c r="K24" s="54" t="str">
        <f t="shared" si="3"/>
        <v/>
      </c>
      <c r="L24" s="41"/>
      <c r="M24" s="42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8"/>
        <v/>
      </c>
    </row>
    <row r="25" spans="1:18" ht="15.75" x14ac:dyDescent="0.25">
      <c r="A25" s="2">
        <v>21</v>
      </c>
      <c r="B25" s="9"/>
      <c r="C25" s="28"/>
      <c r="D25" s="41"/>
      <c r="E25" s="42"/>
      <c r="F25" s="54" t="str">
        <f t="shared" si="0"/>
        <v/>
      </c>
      <c r="G25" s="54" t="str">
        <f t="shared" si="1"/>
        <v/>
      </c>
      <c r="H25" s="41"/>
      <c r="I25" s="42"/>
      <c r="J25" s="54" t="str">
        <f t="shared" si="2"/>
        <v/>
      </c>
      <c r="K25" s="54" t="str">
        <f t="shared" si="3"/>
        <v/>
      </c>
      <c r="L25" s="44"/>
      <c r="M25" s="42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8"/>
        <v/>
      </c>
    </row>
    <row r="26" spans="1:18" ht="15.75" x14ac:dyDescent="0.25">
      <c r="A26" s="2">
        <v>22</v>
      </c>
      <c r="B26" s="9"/>
      <c r="C26" s="28"/>
      <c r="D26" s="41"/>
      <c r="E26" s="42"/>
      <c r="F26" s="54" t="str">
        <f t="shared" si="0"/>
        <v/>
      </c>
      <c r="G26" s="54" t="str">
        <f t="shared" si="1"/>
        <v/>
      </c>
      <c r="H26" s="41"/>
      <c r="I26" s="42"/>
      <c r="J26" s="54" t="str">
        <f t="shared" si="2"/>
        <v/>
      </c>
      <c r="K26" s="54" t="str">
        <f t="shared" si="3"/>
        <v/>
      </c>
      <c r="L26" s="41"/>
      <c r="M26" s="42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8"/>
        <v/>
      </c>
    </row>
    <row r="27" spans="1:18" ht="15.75" x14ac:dyDescent="0.25">
      <c r="A27" s="2">
        <v>23</v>
      </c>
      <c r="B27" s="9"/>
      <c r="C27" s="28"/>
      <c r="D27" s="41"/>
      <c r="E27" s="42"/>
      <c r="F27" s="54" t="str">
        <f t="shared" si="0"/>
        <v/>
      </c>
      <c r="G27" s="54" t="str">
        <f t="shared" si="1"/>
        <v/>
      </c>
      <c r="H27" s="41"/>
      <c r="I27" s="42"/>
      <c r="J27" s="54" t="str">
        <f t="shared" si="2"/>
        <v/>
      </c>
      <c r="K27" s="54" t="str">
        <f t="shared" si="3"/>
        <v/>
      </c>
      <c r="L27" s="41"/>
      <c r="M27" s="42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8"/>
        <v/>
      </c>
    </row>
    <row r="28" spans="1:18" ht="15.75" x14ac:dyDescent="0.25">
      <c r="A28" s="2">
        <v>24</v>
      </c>
      <c r="B28" s="9"/>
      <c r="C28" s="28"/>
      <c r="D28" s="41"/>
      <c r="E28" s="42"/>
      <c r="F28" s="54" t="str">
        <f t="shared" si="0"/>
        <v/>
      </c>
      <c r="G28" s="54" t="str">
        <f t="shared" si="1"/>
        <v/>
      </c>
      <c r="H28" s="41"/>
      <c r="I28" s="42"/>
      <c r="J28" s="54" t="str">
        <f t="shared" si="2"/>
        <v/>
      </c>
      <c r="K28" s="54" t="str">
        <f t="shared" si="3"/>
        <v/>
      </c>
      <c r="L28" s="41"/>
      <c r="M28" s="42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8"/>
        <v/>
      </c>
    </row>
    <row r="29" spans="1:18" ht="15.75" x14ac:dyDescent="0.25">
      <c r="A29" s="2">
        <v>25</v>
      </c>
      <c r="B29" s="9"/>
      <c r="C29" s="28"/>
      <c r="D29" s="41"/>
      <c r="E29" s="42"/>
      <c r="F29" s="54" t="str">
        <f t="shared" si="0"/>
        <v/>
      </c>
      <c r="G29" s="54" t="str">
        <f t="shared" si="1"/>
        <v/>
      </c>
      <c r="H29" s="41"/>
      <c r="I29" s="42"/>
      <c r="J29" s="54" t="str">
        <f t="shared" si="2"/>
        <v/>
      </c>
      <c r="K29" s="54" t="str">
        <f t="shared" si="3"/>
        <v/>
      </c>
      <c r="L29" s="41"/>
      <c r="M29" s="42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8"/>
        <v/>
      </c>
    </row>
    <row r="30" spans="1:18" ht="15.75" x14ac:dyDescent="0.25">
      <c r="A30" s="2">
        <v>26</v>
      </c>
      <c r="B30" s="9"/>
      <c r="C30" s="28"/>
      <c r="D30" s="41"/>
      <c r="E30" s="42"/>
      <c r="F30" s="54" t="str">
        <f t="shared" si="0"/>
        <v/>
      </c>
      <c r="G30" s="54" t="str">
        <f t="shared" si="1"/>
        <v/>
      </c>
      <c r="H30" s="41"/>
      <c r="I30" s="42"/>
      <c r="J30" s="54" t="str">
        <f t="shared" si="2"/>
        <v/>
      </c>
      <c r="K30" s="54" t="str">
        <f t="shared" si="3"/>
        <v/>
      </c>
      <c r="L30" s="41"/>
      <c r="M30" s="42"/>
      <c r="N30" s="54" t="str">
        <f t="shared" si="4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8"/>
        <v/>
      </c>
    </row>
    <row r="31" spans="1:18" ht="15.75" x14ac:dyDescent="0.25">
      <c r="A31" s="2">
        <v>27</v>
      </c>
      <c r="B31" s="9"/>
      <c r="C31" s="28"/>
      <c r="D31" s="41"/>
      <c r="E31" s="42"/>
      <c r="F31" s="54" t="str">
        <f t="shared" si="0"/>
        <v/>
      </c>
      <c r="G31" s="54" t="str">
        <f t="shared" si="1"/>
        <v/>
      </c>
      <c r="H31" s="41"/>
      <c r="I31" s="42"/>
      <c r="J31" s="54" t="str">
        <f t="shared" si="2"/>
        <v/>
      </c>
      <c r="K31" s="54" t="str">
        <f t="shared" si="3"/>
        <v/>
      </c>
      <c r="L31" s="41"/>
      <c r="M31" s="42"/>
      <c r="N31" s="54" t="str">
        <f t="shared" si="4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8"/>
        <v/>
      </c>
    </row>
    <row r="32" spans="1:18" ht="15.75" x14ac:dyDescent="0.25">
      <c r="A32" s="2">
        <v>28</v>
      </c>
      <c r="B32" s="9"/>
      <c r="C32" s="28"/>
      <c r="D32" s="41"/>
      <c r="E32" s="42"/>
      <c r="F32" s="54" t="str">
        <f t="shared" si="0"/>
        <v/>
      </c>
      <c r="G32" s="54" t="str">
        <f t="shared" si="1"/>
        <v/>
      </c>
      <c r="H32" s="41"/>
      <c r="I32" s="42"/>
      <c r="J32" s="54" t="str">
        <f t="shared" si="2"/>
        <v/>
      </c>
      <c r="K32" s="54" t="str">
        <f t="shared" si="3"/>
        <v/>
      </c>
      <c r="L32" s="41"/>
      <c r="M32" s="42"/>
      <c r="N32" s="54" t="str">
        <f t="shared" si="4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8"/>
        <v/>
      </c>
    </row>
    <row r="33" spans="1:18" ht="15.75" x14ac:dyDescent="0.25">
      <c r="A33" s="2">
        <v>29</v>
      </c>
      <c r="B33" s="9"/>
      <c r="C33" s="28"/>
      <c r="D33" s="41"/>
      <c r="E33" s="42"/>
      <c r="F33" s="54" t="str">
        <f t="shared" si="0"/>
        <v/>
      </c>
      <c r="G33" s="54" t="str">
        <f t="shared" si="1"/>
        <v/>
      </c>
      <c r="H33" s="41"/>
      <c r="I33" s="42"/>
      <c r="J33" s="54" t="str">
        <f t="shared" si="2"/>
        <v/>
      </c>
      <c r="K33" s="54" t="str">
        <f t="shared" si="3"/>
        <v/>
      </c>
      <c r="L33" s="41"/>
      <c r="M33" s="42"/>
      <c r="N33" s="54" t="str">
        <f t="shared" si="4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8"/>
        <v/>
      </c>
    </row>
    <row r="34" spans="1:18" ht="15.75" x14ac:dyDescent="0.25">
      <c r="A34" s="3">
        <v>30</v>
      </c>
      <c r="B34" s="11"/>
      <c r="C34" s="29"/>
      <c r="D34" s="45"/>
      <c r="E34" s="46"/>
      <c r="F34" s="54" t="str">
        <f t="shared" si="0"/>
        <v/>
      </c>
      <c r="G34" s="54" t="str">
        <f t="shared" si="1"/>
        <v/>
      </c>
      <c r="H34" s="45"/>
      <c r="I34" s="46"/>
      <c r="J34" s="54" t="str">
        <f t="shared" si="2"/>
        <v/>
      </c>
      <c r="K34" s="54" t="str">
        <f t="shared" si="3"/>
        <v/>
      </c>
      <c r="L34" s="45"/>
      <c r="M34" s="46"/>
      <c r="N34" s="54" t="str">
        <f t="shared" si="4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8"/>
        <v/>
      </c>
    </row>
    <row r="35" spans="1:18" x14ac:dyDescent="0.25">
      <c r="A35" s="13"/>
    </row>
  </sheetData>
  <conditionalFormatting sqref="F5:F34">
    <cfRule type="duplicateValues" dxfId="74" priority="9"/>
  </conditionalFormatting>
  <conditionalFormatting sqref="G5:G34">
    <cfRule type="duplicateValues" dxfId="73" priority="8"/>
  </conditionalFormatting>
  <conditionalFormatting sqref="J5:J34">
    <cfRule type="duplicateValues" dxfId="72" priority="7"/>
  </conditionalFormatting>
  <conditionalFormatting sqref="K5:K34">
    <cfRule type="duplicateValues" dxfId="71" priority="6"/>
  </conditionalFormatting>
  <conditionalFormatting sqref="N5:N34">
    <cfRule type="duplicateValues" dxfId="70" priority="5"/>
  </conditionalFormatting>
  <conditionalFormatting sqref="O5:O34">
    <cfRule type="duplicateValues" dxfId="69" priority="4"/>
  </conditionalFormatting>
  <conditionalFormatting sqref="P5:P34">
    <cfRule type="duplicateValues" dxfId="68" priority="3"/>
  </conditionalFormatting>
  <conditionalFormatting sqref="Q5:Q34">
    <cfRule type="duplicateValues" dxfId="67" priority="2"/>
  </conditionalFormatting>
  <conditionalFormatting sqref="R5:R34">
    <cfRule type="duplicateValues" dxfId="66" priority="1"/>
  </conditionalFormatting>
  <pageMargins left="0.7" right="0.7" top="0.75" bottom="0.75" header="0.3" footer="0.3"/>
  <pageSetup paperSize="9" scale="4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</sheetPr>
  <dimension ref="A1:R39"/>
  <sheetViews>
    <sheetView zoomScaleNormal="100" workbookViewId="0">
      <selection activeCell="J15" sqref="J15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 t="s">
        <v>111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24</v>
      </c>
      <c r="F4" s="7" t="s">
        <v>4</v>
      </c>
      <c r="G4" s="7" t="s">
        <v>5</v>
      </c>
      <c r="H4" s="6" t="s">
        <v>69</v>
      </c>
      <c r="I4" s="6" t="s">
        <v>23</v>
      </c>
      <c r="J4" s="7" t="s">
        <v>7</v>
      </c>
      <c r="K4" s="7" t="s">
        <v>8</v>
      </c>
      <c r="L4" s="6" t="s">
        <v>70</v>
      </c>
      <c r="M4" s="6" t="s">
        <v>22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17" t="s">
        <v>94</v>
      </c>
      <c r="C5" s="27">
        <v>1992</v>
      </c>
      <c r="D5" s="14">
        <v>64</v>
      </c>
      <c r="E5" s="15">
        <v>1</v>
      </c>
      <c r="F5" s="54">
        <f t="shared" ref="F5:F39" si="0">IF(ISBLANK(D5),"",RANK($D5,$D$5:$D$39)+SUMPRODUCT(($D$5:$D$39=D5)*(E5&lt;$E$5:$E$39)))</f>
        <v>13</v>
      </c>
      <c r="G5" s="54">
        <f t="shared" ref="G5:G39" si="1">IF(ISBLANK(D5),"",IF($F5=1,20,IF($F5=2,18,IF($F5=3,16,IF($F5=4,15,IF($F5=5,14,IF($F5=6,13,IF($F5=7,12,IF($F5=8,11,IF($F5=9,10,IF($F5=10,9,IF($F5=11,8,IF($F5=12,7,IF($F5=13,6,IF($F5=14,5,IF($F5=15,4,IF($F5=16,3,IF($F5=17,2,IF($F5&gt;=18,1,IF($F5=""," "))))))))))))))))))))</f>
        <v>6</v>
      </c>
      <c r="H5" s="41">
        <v>41</v>
      </c>
      <c r="I5" s="15"/>
      <c r="J5" s="54">
        <f t="shared" ref="J5:J39" si="2">IF(ISBLANK(H5),"",RANK($H5,$H$5:$H$39)+SUMPRODUCT(($H$5:$H$39=H5)*(I5&lt;$I$5:$I$39)))</f>
        <v>15</v>
      </c>
      <c r="K5" s="54">
        <f t="shared" ref="K5:K39" si="3">IF(ISBLANK(H5),"",IF($J5=1,20,IF($J5=2,18,IF($J5=3,16,IF($J5=4,15,IF($J5=5,14,IF($J5=6,13,IF($J5=7,12,IF($J5=8,11,IF($J5=9,10,IF($J5=10,9,IF($J5=11,8,IF($J5=12,7,IF($J5=13,6,IF($J5=14,5,IF($J5=15,4,IF($J5=16,3,IF($J5=17,2,IF($J5&gt;=18,1,)))))))))))))))))))</f>
        <v>4</v>
      </c>
      <c r="L5" s="41">
        <v>55</v>
      </c>
      <c r="M5" s="15"/>
      <c r="N5" s="54">
        <f t="shared" ref="N5:N29" si="4">IF(ISBLANK(L5),"",RANK($L5,$L$5:$L$39)+SUMPRODUCT(($L$5:$L$39=L5)*(M5&lt;$M$5:$M$39)))</f>
        <v>13</v>
      </c>
      <c r="O5" s="77">
        <f t="shared" ref="O5:O39" si="5">IF(ISBLANK(L5),"",IF($N5=1,20,IF($N5=2,18,IF($N5=3,16,IF($N5=4,15,IF($N5=5,14,IF($N5=6,13,IF($N5=7,12,IF($N5=8,11,IF($N5=9,10,IF($N5=10,9,IF($N5=11,8,IF($N5=12,7,IF($N5=13,6,IF($N5=14,5,IF($N5=15,4,IF($N5=16,3,IF($N5=17,2,IF($N5&gt;=18,1,IF($N5=""," "))))))))))))))))))))</f>
        <v>6</v>
      </c>
      <c r="P5" s="78">
        <f t="shared" ref="P5:P39" si="6">IF(SUM(D5,H5,L5)=0,"",SUM(D5,H5,L5))</f>
        <v>160</v>
      </c>
      <c r="Q5" s="54">
        <f t="shared" ref="Q5:Q39" si="7">IF(ISBLANK(L5),"",SUM(G5,K5,O5))</f>
        <v>16</v>
      </c>
      <c r="R5" s="54">
        <f t="shared" ref="R5:R10" si="8">IF(ISBLANK(L5),"",RANK($Q5,$Q$5:$Q$39))</f>
        <v>15</v>
      </c>
    </row>
    <row r="6" spans="1:18" ht="15.75" x14ac:dyDescent="0.25">
      <c r="A6" s="2">
        <v>2</v>
      </c>
      <c r="B6" s="9" t="s">
        <v>101</v>
      </c>
      <c r="C6" s="28">
        <v>1971</v>
      </c>
      <c r="D6" s="14">
        <v>53</v>
      </c>
      <c r="E6" s="15"/>
      <c r="F6" s="54">
        <f t="shared" si="0"/>
        <v>16</v>
      </c>
      <c r="G6" s="54">
        <f t="shared" si="1"/>
        <v>3</v>
      </c>
      <c r="H6" s="41">
        <v>33</v>
      </c>
      <c r="I6" s="15">
        <v>1</v>
      </c>
      <c r="J6" s="54">
        <f t="shared" si="2"/>
        <v>16</v>
      </c>
      <c r="K6" s="54">
        <f t="shared" si="3"/>
        <v>3</v>
      </c>
      <c r="L6" s="41">
        <v>10</v>
      </c>
      <c r="M6" s="15"/>
      <c r="N6" s="54">
        <f t="shared" si="4"/>
        <v>18</v>
      </c>
      <c r="O6" s="77">
        <f t="shared" si="5"/>
        <v>1</v>
      </c>
      <c r="P6" s="79">
        <f t="shared" si="6"/>
        <v>96</v>
      </c>
      <c r="Q6" s="54">
        <f t="shared" si="7"/>
        <v>7</v>
      </c>
      <c r="R6" s="54">
        <f t="shared" si="8"/>
        <v>17</v>
      </c>
    </row>
    <row r="7" spans="1:18" ht="15.75" x14ac:dyDescent="0.25">
      <c r="A7" s="2">
        <v>3</v>
      </c>
      <c r="B7" s="9" t="s">
        <v>27</v>
      </c>
      <c r="C7" s="28">
        <v>1974</v>
      </c>
      <c r="D7" s="14">
        <v>92</v>
      </c>
      <c r="E7" s="15"/>
      <c r="F7" s="54">
        <f t="shared" si="0"/>
        <v>1</v>
      </c>
      <c r="G7" s="54">
        <f t="shared" si="1"/>
        <v>20</v>
      </c>
      <c r="H7" s="41">
        <v>74</v>
      </c>
      <c r="I7" s="15"/>
      <c r="J7" s="54">
        <f t="shared" si="2"/>
        <v>5</v>
      </c>
      <c r="K7" s="54">
        <f t="shared" si="3"/>
        <v>14</v>
      </c>
      <c r="L7" s="41">
        <v>80</v>
      </c>
      <c r="M7" s="15"/>
      <c r="N7" s="54">
        <f t="shared" si="4"/>
        <v>5</v>
      </c>
      <c r="O7" s="77">
        <f t="shared" si="5"/>
        <v>14</v>
      </c>
      <c r="P7" s="79">
        <f t="shared" si="6"/>
        <v>246</v>
      </c>
      <c r="Q7" s="54">
        <f t="shared" si="7"/>
        <v>48</v>
      </c>
      <c r="R7" s="54">
        <f t="shared" si="8"/>
        <v>4</v>
      </c>
    </row>
    <row r="8" spans="1:18" ht="15.75" x14ac:dyDescent="0.25">
      <c r="A8" s="2">
        <v>4</v>
      </c>
      <c r="B8" s="9" t="s">
        <v>90</v>
      </c>
      <c r="C8" s="28">
        <v>1980</v>
      </c>
      <c r="D8" s="14">
        <v>59</v>
      </c>
      <c r="E8" s="15"/>
      <c r="F8" s="54">
        <f t="shared" si="0"/>
        <v>15</v>
      </c>
      <c r="G8" s="54">
        <f t="shared" si="1"/>
        <v>4</v>
      </c>
      <c r="H8" s="41">
        <v>46</v>
      </c>
      <c r="I8" s="15"/>
      <c r="J8" s="54">
        <f t="shared" si="2"/>
        <v>12</v>
      </c>
      <c r="K8" s="54">
        <f t="shared" si="3"/>
        <v>7</v>
      </c>
      <c r="L8" s="41">
        <v>58</v>
      </c>
      <c r="M8" s="15"/>
      <c r="N8" s="54">
        <f t="shared" si="4"/>
        <v>12</v>
      </c>
      <c r="O8" s="77">
        <f t="shared" si="5"/>
        <v>7</v>
      </c>
      <c r="P8" s="79">
        <f t="shared" si="6"/>
        <v>163</v>
      </c>
      <c r="Q8" s="54">
        <f t="shared" si="7"/>
        <v>18</v>
      </c>
      <c r="R8" s="54">
        <f t="shared" si="8"/>
        <v>14</v>
      </c>
    </row>
    <row r="9" spans="1:18" ht="15.75" x14ac:dyDescent="0.25">
      <c r="A9" s="2">
        <v>5</v>
      </c>
      <c r="B9" s="9" t="s">
        <v>21</v>
      </c>
      <c r="C9" s="28">
        <v>1974</v>
      </c>
      <c r="D9" s="14">
        <v>45</v>
      </c>
      <c r="E9" s="15"/>
      <c r="F9" s="54">
        <f t="shared" si="0"/>
        <v>17</v>
      </c>
      <c r="G9" s="54">
        <f t="shared" si="1"/>
        <v>2</v>
      </c>
      <c r="H9" s="41">
        <v>33</v>
      </c>
      <c r="I9" s="15"/>
      <c r="J9" s="54">
        <f t="shared" si="2"/>
        <v>17</v>
      </c>
      <c r="K9" s="54">
        <f t="shared" si="3"/>
        <v>2</v>
      </c>
      <c r="L9" s="41">
        <v>44</v>
      </c>
      <c r="M9" s="15"/>
      <c r="N9" s="54">
        <f t="shared" si="4"/>
        <v>15</v>
      </c>
      <c r="O9" s="77">
        <f t="shared" si="5"/>
        <v>4</v>
      </c>
      <c r="P9" s="79">
        <f t="shared" si="6"/>
        <v>122</v>
      </c>
      <c r="Q9" s="54">
        <f t="shared" si="7"/>
        <v>8</v>
      </c>
      <c r="R9" s="54">
        <f t="shared" si="8"/>
        <v>16</v>
      </c>
    </row>
    <row r="10" spans="1:18" ht="15.75" x14ac:dyDescent="0.25">
      <c r="A10" s="2">
        <v>6</v>
      </c>
      <c r="B10" s="9" t="s">
        <v>55</v>
      </c>
      <c r="C10" s="28">
        <v>1980</v>
      </c>
      <c r="D10" s="14">
        <v>76</v>
      </c>
      <c r="E10" s="15"/>
      <c r="F10" s="54">
        <f t="shared" si="0"/>
        <v>9</v>
      </c>
      <c r="G10" s="54">
        <f t="shared" si="1"/>
        <v>10</v>
      </c>
      <c r="H10" s="41">
        <v>62</v>
      </c>
      <c r="I10" s="15"/>
      <c r="J10" s="54">
        <f t="shared" si="2"/>
        <v>10</v>
      </c>
      <c r="K10" s="54">
        <f t="shared" si="3"/>
        <v>9</v>
      </c>
      <c r="L10" s="41">
        <v>59</v>
      </c>
      <c r="M10" s="15"/>
      <c r="N10" s="54">
        <f t="shared" si="4"/>
        <v>11</v>
      </c>
      <c r="O10" s="77">
        <f t="shared" si="5"/>
        <v>8</v>
      </c>
      <c r="P10" s="79">
        <f t="shared" si="6"/>
        <v>197</v>
      </c>
      <c r="Q10" s="54">
        <f t="shared" si="7"/>
        <v>27</v>
      </c>
      <c r="R10" s="54">
        <f t="shared" si="8"/>
        <v>9</v>
      </c>
    </row>
    <row r="11" spans="1:18" ht="15.75" x14ac:dyDescent="0.25">
      <c r="A11" s="2">
        <v>7</v>
      </c>
      <c r="B11" s="9" t="s">
        <v>54</v>
      </c>
      <c r="C11" s="28">
        <v>1978</v>
      </c>
      <c r="D11" s="14">
        <v>86</v>
      </c>
      <c r="E11" s="15"/>
      <c r="F11" s="54">
        <f t="shared" si="0"/>
        <v>6</v>
      </c>
      <c r="G11" s="54">
        <f t="shared" si="1"/>
        <v>13</v>
      </c>
      <c r="H11" s="41">
        <v>67</v>
      </c>
      <c r="I11" s="15"/>
      <c r="J11" s="54">
        <f t="shared" si="2"/>
        <v>7</v>
      </c>
      <c r="K11" s="54">
        <f t="shared" si="3"/>
        <v>12</v>
      </c>
      <c r="L11" s="41">
        <v>78</v>
      </c>
      <c r="M11" s="15"/>
      <c r="N11" s="54">
        <f t="shared" si="4"/>
        <v>7</v>
      </c>
      <c r="O11" s="77">
        <f t="shared" si="5"/>
        <v>12</v>
      </c>
      <c r="P11" s="79">
        <f t="shared" si="6"/>
        <v>231</v>
      </c>
      <c r="Q11" s="54">
        <f t="shared" si="7"/>
        <v>37</v>
      </c>
      <c r="R11" s="54">
        <f>IF(ISBLANK(L11),"",RANK($Q11,$Q$5:$Q$39))</f>
        <v>6</v>
      </c>
    </row>
    <row r="12" spans="1:18" ht="15.75" x14ac:dyDescent="0.25">
      <c r="A12" s="2">
        <v>8</v>
      </c>
      <c r="B12" s="9" t="s">
        <v>56</v>
      </c>
      <c r="C12" s="28">
        <v>1989</v>
      </c>
      <c r="D12" s="14">
        <v>78</v>
      </c>
      <c r="E12" s="15"/>
      <c r="F12" s="54">
        <f t="shared" si="0"/>
        <v>7</v>
      </c>
      <c r="G12" s="54">
        <f t="shared" si="1"/>
        <v>12</v>
      </c>
      <c r="H12" s="41">
        <v>65</v>
      </c>
      <c r="I12" s="15"/>
      <c r="J12" s="54">
        <f t="shared" si="2"/>
        <v>8</v>
      </c>
      <c r="K12" s="54">
        <f t="shared" si="3"/>
        <v>11</v>
      </c>
      <c r="L12" s="41">
        <v>60</v>
      </c>
      <c r="M12" s="15"/>
      <c r="N12" s="54">
        <f t="shared" si="4"/>
        <v>10</v>
      </c>
      <c r="O12" s="77">
        <f t="shared" si="5"/>
        <v>9</v>
      </c>
      <c r="P12" s="79">
        <f t="shared" si="6"/>
        <v>203</v>
      </c>
      <c r="Q12" s="54">
        <f t="shared" si="7"/>
        <v>32</v>
      </c>
      <c r="R12" s="54">
        <v>8</v>
      </c>
    </row>
    <row r="13" spans="1:18" ht="15.75" x14ac:dyDescent="0.25">
      <c r="A13" s="2">
        <v>9</v>
      </c>
      <c r="B13" s="9" t="s">
        <v>102</v>
      </c>
      <c r="C13" s="28">
        <v>1997</v>
      </c>
      <c r="D13" s="14">
        <v>64</v>
      </c>
      <c r="E13" s="15"/>
      <c r="F13" s="54">
        <f t="shared" si="0"/>
        <v>14</v>
      </c>
      <c r="G13" s="54">
        <f t="shared" si="1"/>
        <v>5</v>
      </c>
      <c r="H13" s="41">
        <v>56</v>
      </c>
      <c r="I13" s="15"/>
      <c r="J13" s="54">
        <f t="shared" si="2"/>
        <v>11</v>
      </c>
      <c r="K13" s="54">
        <f t="shared" si="3"/>
        <v>8</v>
      </c>
      <c r="L13" s="41">
        <v>79</v>
      </c>
      <c r="M13" s="15"/>
      <c r="N13" s="54">
        <f t="shared" si="4"/>
        <v>6</v>
      </c>
      <c r="O13" s="77">
        <f t="shared" si="5"/>
        <v>13</v>
      </c>
      <c r="P13" s="79">
        <f t="shared" si="6"/>
        <v>199</v>
      </c>
      <c r="Q13" s="54">
        <f t="shared" si="7"/>
        <v>26</v>
      </c>
      <c r="R13" s="54">
        <f t="shared" ref="R13:R39" si="9">IF(ISBLANK(L13),"",RANK($Q13,$Q$5:$Q$39))</f>
        <v>10</v>
      </c>
    </row>
    <row r="14" spans="1:18" ht="15.75" x14ac:dyDescent="0.25">
      <c r="A14" s="2">
        <v>10</v>
      </c>
      <c r="B14" s="9" t="s">
        <v>103</v>
      </c>
      <c r="C14" s="28">
        <v>1976</v>
      </c>
      <c r="D14" s="14">
        <v>16</v>
      </c>
      <c r="E14" s="15"/>
      <c r="F14" s="54">
        <f t="shared" si="0"/>
        <v>18</v>
      </c>
      <c r="G14" s="54">
        <f t="shared" si="1"/>
        <v>1</v>
      </c>
      <c r="H14" s="41">
        <v>2</v>
      </c>
      <c r="I14" s="15"/>
      <c r="J14" s="54">
        <f t="shared" si="2"/>
        <v>18</v>
      </c>
      <c r="K14" s="54">
        <f t="shared" si="3"/>
        <v>1</v>
      </c>
      <c r="L14" s="41">
        <v>29</v>
      </c>
      <c r="M14" s="15"/>
      <c r="N14" s="54">
        <f t="shared" si="4"/>
        <v>17</v>
      </c>
      <c r="O14" s="77">
        <f t="shared" si="5"/>
        <v>2</v>
      </c>
      <c r="P14" s="79">
        <f t="shared" si="6"/>
        <v>47</v>
      </c>
      <c r="Q14" s="54">
        <f t="shared" si="7"/>
        <v>4</v>
      </c>
      <c r="R14" s="54">
        <f t="shared" si="9"/>
        <v>18</v>
      </c>
    </row>
    <row r="15" spans="1:18" ht="15.75" x14ac:dyDescent="0.25">
      <c r="A15" s="2">
        <v>11</v>
      </c>
      <c r="B15" s="9" t="s">
        <v>53</v>
      </c>
      <c r="C15" s="28">
        <v>1979</v>
      </c>
      <c r="D15" s="14">
        <v>71</v>
      </c>
      <c r="E15" s="15"/>
      <c r="F15" s="54">
        <f t="shared" si="0"/>
        <v>11</v>
      </c>
      <c r="G15" s="54">
        <f t="shared" si="1"/>
        <v>8</v>
      </c>
      <c r="H15" s="41">
        <v>72</v>
      </c>
      <c r="I15" s="15"/>
      <c r="J15" s="54">
        <f t="shared" si="2"/>
        <v>6</v>
      </c>
      <c r="K15" s="54">
        <f t="shared" si="3"/>
        <v>13</v>
      </c>
      <c r="L15" s="41">
        <v>76</v>
      </c>
      <c r="M15" s="15"/>
      <c r="N15" s="54">
        <f t="shared" si="4"/>
        <v>8</v>
      </c>
      <c r="O15" s="77">
        <f t="shared" si="5"/>
        <v>11</v>
      </c>
      <c r="P15" s="79">
        <f t="shared" si="6"/>
        <v>219</v>
      </c>
      <c r="Q15" s="54">
        <f t="shared" si="7"/>
        <v>32</v>
      </c>
      <c r="R15" s="54">
        <f t="shared" si="9"/>
        <v>7</v>
      </c>
    </row>
    <row r="16" spans="1:18" ht="17.25" customHeight="1" x14ac:dyDescent="0.25">
      <c r="A16" s="2">
        <v>12</v>
      </c>
      <c r="B16" s="9" t="s">
        <v>57</v>
      </c>
      <c r="C16" s="28">
        <v>1979</v>
      </c>
      <c r="D16" s="14">
        <v>88</v>
      </c>
      <c r="E16" s="15">
        <v>1</v>
      </c>
      <c r="F16" s="54">
        <f t="shared" si="0"/>
        <v>4</v>
      </c>
      <c r="G16" s="54">
        <f t="shared" si="1"/>
        <v>15</v>
      </c>
      <c r="H16" s="41">
        <v>82</v>
      </c>
      <c r="I16" s="15"/>
      <c r="J16" s="54">
        <f t="shared" si="2"/>
        <v>2</v>
      </c>
      <c r="K16" s="54">
        <f t="shared" si="3"/>
        <v>18</v>
      </c>
      <c r="L16" s="41">
        <v>83</v>
      </c>
      <c r="M16" s="15"/>
      <c r="N16" s="54">
        <f t="shared" si="4"/>
        <v>4</v>
      </c>
      <c r="O16" s="77">
        <f t="shared" si="5"/>
        <v>15</v>
      </c>
      <c r="P16" s="79">
        <f t="shared" si="6"/>
        <v>253</v>
      </c>
      <c r="Q16" s="54">
        <f t="shared" si="7"/>
        <v>48</v>
      </c>
      <c r="R16" s="54">
        <f t="shared" si="9"/>
        <v>4</v>
      </c>
    </row>
    <row r="17" spans="1:18" ht="15.75" x14ac:dyDescent="0.25">
      <c r="A17" s="2">
        <v>13</v>
      </c>
      <c r="B17" s="9" t="s">
        <v>32</v>
      </c>
      <c r="C17" s="28">
        <v>1958</v>
      </c>
      <c r="D17" s="14">
        <v>77</v>
      </c>
      <c r="E17" s="15"/>
      <c r="F17" s="54">
        <f t="shared" si="0"/>
        <v>8</v>
      </c>
      <c r="G17" s="54">
        <f t="shared" si="1"/>
        <v>11</v>
      </c>
      <c r="H17" s="41">
        <v>45</v>
      </c>
      <c r="I17" s="15"/>
      <c r="J17" s="54">
        <f t="shared" si="2"/>
        <v>13</v>
      </c>
      <c r="K17" s="54">
        <f t="shared" si="3"/>
        <v>6</v>
      </c>
      <c r="L17" s="41">
        <v>45</v>
      </c>
      <c r="M17" s="15"/>
      <c r="N17" s="54">
        <f t="shared" si="4"/>
        <v>14</v>
      </c>
      <c r="O17" s="77">
        <f t="shared" si="5"/>
        <v>5</v>
      </c>
      <c r="P17" s="79">
        <f t="shared" si="6"/>
        <v>167</v>
      </c>
      <c r="Q17" s="54">
        <f t="shared" si="7"/>
        <v>22</v>
      </c>
      <c r="R17" s="54">
        <f t="shared" si="9"/>
        <v>12</v>
      </c>
    </row>
    <row r="18" spans="1:18" ht="15.75" x14ac:dyDescent="0.25">
      <c r="A18" s="2">
        <v>14</v>
      </c>
      <c r="B18" s="9" t="s">
        <v>59</v>
      </c>
      <c r="C18" s="28">
        <v>1975</v>
      </c>
      <c r="D18" s="14">
        <v>75</v>
      </c>
      <c r="E18" s="15"/>
      <c r="F18" s="54">
        <f t="shared" si="0"/>
        <v>10</v>
      </c>
      <c r="G18" s="54">
        <f t="shared" si="1"/>
        <v>9</v>
      </c>
      <c r="H18" s="41">
        <v>44</v>
      </c>
      <c r="I18" s="15"/>
      <c r="J18" s="54">
        <f t="shared" si="2"/>
        <v>14</v>
      </c>
      <c r="K18" s="54">
        <f t="shared" si="3"/>
        <v>5</v>
      </c>
      <c r="L18" s="41">
        <v>70</v>
      </c>
      <c r="M18" s="15"/>
      <c r="N18" s="54">
        <f t="shared" si="4"/>
        <v>9</v>
      </c>
      <c r="O18" s="77">
        <f t="shared" si="5"/>
        <v>10</v>
      </c>
      <c r="P18" s="79">
        <f t="shared" si="6"/>
        <v>189</v>
      </c>
      <c r="Q18" s="54">
        <f t="shared" si="7"/>
        <v>24</v>
      </c>
      <c r="R18" s="54">
        <f t="shared" si="9"/>
        <v>11</v>
      </c>
    </row>
    <row r="19" spans="1:18" ht="15.75" x14ac:dyDescent="0.25">
      <c r="A19" s="2">
        <v>15</v>
      </c>
      <c r="B19" s="9" t="s">
        <v>104</v>
      </c>
      <c r="C19" s="28">
        <v>1987</v>
      </c>
      <c r="D19" s="14">
        <v>70</v>
      </c>
      <c r="E19" s="15"/>
      <c r="F19" s="54">
        <f t="shared" si="0"/>
        <v>12</v>
      </c>
      <c r="G19" s="54">
        <f t="shared" si="1"/>
        <v>7</v>
      </c>
      <c r="H19" s="41">
        <v>62</v>
      </c>
      <c r="I19" s="15">
        <v>1</v>
      </c>
      <c r="J19" s="54">
        <f t="shared" si="2"/>
        <v>9</v>
      </c>
      <c r="K19" s="54">
        <f t="shared" si="3"/>
        <v>10</v>
      </c>
      <c r="L19" s="41">
        <v>33</v>
      </c>
      <c r="M19" s="15"/>
      <c r="N19" s="54">
        <f t="shared" si="4"/>
        <v>16</v>
      </c>
      <c r="O19" s="77">
        <f t="shared" si="5"/>
        <v>3</v>
      </c>
      <c r="P19" s="79">
        <f t="shared" si="6"/>
        <v>165</v>
      </c>
      <c r="Q19" s="54">
        <f t="shared" si="7"/>
        <v>20</v>
      </c>
      <c r="R19" s="54">
        <f t="shared" si="9"/>
        <v>13</v>
      </c>
    </row>
    <row r="20" spans="1:18" ht="15.75" x14ac:dyDescent="0.25">
      <c r="A20" s="2">
        <v>16</v>
      </c>
      <c r="B20" s="9" t="s">
        <v>30</v>
      </c>
      <c r="C20" s="28">
        <v>1954</v>
      </c>
      <c r="D20" s="14">
        <v>88</v>
      </c>
      <c r="E20" s="15"/>
      <c r="F20" s="54">
        <f t="shared" si="0"/>
        <v>5</v>
      </c>
      <c r="G20" s="54">
        <f t="shared" si="1"/>
        <v>14</v>
      </c>
      <c r="H20" s="41">
        <v>86</v>
      </c>
      <c r="I20" s="15"/>
      <c r="J20" s="54">
        <f t="shared" si="2"/>
        <v>1</v>
      </c>
      <c r="K20" s="54">
        <f t="shared" si="3"/>
        <v>20</v>
      </c>
      <c r="L20" s="41">
        <v>84</v>
      </c>
      <c r="M20" s="15"/>
      <c r="N20" s="54">
        <f t="shared" si="4"/>
        <v>3</v>
      </c>
      <c r="O20" s="77">
        <f t="shared" si="5"/>
        <v>16</v>
      </c>
      <c r="P20" s="79">
        <f t="shared" si="6"/>
        <v>258</v>
      </c>
      <c r="Q20" s="54">
        <f t="shared" si="7"/>
        <v>50</v>
      </c>
      <c r="R20" s="54">
        <f t="shared" si="9"/>
        <v>2</v>
      </c>
    </row>
    <row r="21" spans="1:18" ht="15.75" x14ac:dyDescent="0.25">
      <c r="A21" s="2">
        <v>17</v>
      </c>
      <c r="B21" s="9" t="s">
        <v>60</v>
      </c>
      <c r="C21" s="28">
        <v>1959</v>
      </c>
      <c r="D21" s="14">
        <v>89</v>
      </c>
      <c r="E21" s="15"/>
      <c r="F21" s="54">
        <f t="shared" si="0"/>
        <v>3</v>
      </c>
      <c r="G21" s="54">
        <f t="shared" si="1"/>
        <v>16</v>
      </c>
      <c r="H21" s="41">
        <v>78</v>
      </c>
      <c r="I21" s="15"/>
      <c r="J21" s="54">
        <f t="shared" si="2"/>
        <v>4</v>
      </c>
      <c r="K21" s="54">
        <f t="shared" si="3"/>
        <v>15</v>
      </c>
      <c r="L21" s="41">
        <v>86</v>
      </c>
      <c r="M21" s="15"/>
      <c r="N21" s="54">
        <f t="shared" si="4"/>
        <v>2</v>
      </c>
      <c r="O21" s="77">
        <f t="shared" si="5"/>
        <v>18</v>
      </c>
      <c r="P21" s="79">
        <f t="shared" si="6"/>
        <v>253</v>
      </c>
      <c r="Q21" s="54">
        <f t="shared" si="7"/>
        <v>49</v>
      </c>
      <c r="R21" s="54">
        <f t="shared" si="9"/>
        <v>3</v>
      </c>
    </row>
    <row r="22" spans="1:18" ht="15.75" x14ac:dyDescent="0.25">
      <c r="A22" s="2">
        <v>18</v>
      </c>
      <c r="B22" s="9" t="s">
        <v>31</v>
      </c>
      <c r="C22" s="28">
        <v>1991</v>
      </c>
      <c r="D22" s="14">
        <v>91</v>
      </c>
      <c r="E22" s="15"/>
      <c r="F22" s="54">
        <f t="shared" si="0"/>
        <v>2</v>
      </c>
      <c r="G22" s="54">
        <f t="shared" si="1"/>
        <v>18</v>
      </c>
      <c r="H22" s="41">
        <v>81</v>
      </c>
      <c r="I22" s="15"/>
      <c r="J22" s="54">
        <f t="shared" si="2"/>
        <v>3</v>
      </c>
      <c r="K22" s="54">
        <f t="shared" si="3"/>
        <v>16</v>
      </c>
      <c r="L22" s="41">
        <v>90</v>
      </c>
      <c r="M22" s="15"/>
      <c r="N22" s="54">
        <f t="shared" si="4"/>
        <v>1</v>
      </c>
      <c r="O22" s="77">
        <f t="shared" si="5"/>
        <v>20</v>
      </c>
      <c r="P22" s="79">
        <f t="shared" si="6"/>
        <v>262</v>
      </c>
      <c r="Q22" s="54">
        <f t="shared" si="7"/>
        <v>54</v>
      </c>
      <c r="R22" s="54">
        <f t="shared" si="9"/>
        <v>1</v>
      </c>
    </row>
    <row r="23" spans="1:18" ht="15.75" x14ac:dyDescent="0.25">
      <c r="A23" s="2">
        <v>19</v>
      </c>
      <c r="B23" s="9"/>
      <c r="C23" s="28"/>
      <c r="D23" s="14"/>
      <c r="E23" s="15"/>
      <c r="F23" s="54" t="str">
        <f t="shared" si="0"/>
        <v/>
      </c>
      <c r="G23" s="54" t="str">
        <f t="shared" si="1"/>
        <v/>
      </c>
      <c r="H23" s="41"/>
      <c r="I23" s="15"/>
      <c r="J23" s="54" t="str">
        <f t="shared" si="2"/>
        <v/>
      </c>
      <c r="K23" s="54" t="str">
        <f t="shared" si="3"/>
        <v/>
      </c>
      <c r="L23" s="41"/>
      <c r="M23" s="15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9"/>
        <v/>
      </c>
    </row>
    <row r="24" spans="1:18" ht="15.75" x14ac:dyDescent="0.25">
      <c r="A24" s="2">
        <v>20</v>
      </c>
      <c r="B24" s="9"/>
      <c r="C24" s="28"/>
      <c r="D24" s="14"/>
      <c r="E24" s="15"/>
      <c r="F24" s="54" t="str">
        <f t="shared" si="0"/>
        <v/>
      </c>
      <c r="G24" s="54" t="str">
        <f t="shared" si="1"/>
        <v/>
      </c>
      <c r="H24" s="41"/>
      <c r="I24" s="15"/>
      <c r="J24" s="54" t="str">
        <f t="shared" si="2"/>
        <v/>
      </c>
      <c r="K24" s="54" t="str">
        <f t="shared" si="3"/>
        <v/>
      </c>
      <c r="L24" s="41"/>
      <c r="M24" s="15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9"/>
        <v/>
      </c>
    </row>
    <row r="25" spans="1:18" ht="15.75" x14ac:dyDescent="0.25">
      <c r="A25" s="2">
        <v>21</v>
      </c>
      <c r="B25" s="9"/>
      <c r="C25" s="28"/>
      <c r="D25" s="14"/>
      <c r="E25" s="15"/>
      <c r="F25" s="54" t="str">
        <f t="shared" si="0"/>
        <v/>
      </c>
      <c r="G25" s="54" t="str">
        <f t="shared" si="1"/>
        <v/>
      </c>
      <c r="H25" s="41"/>
      <c r="I25" s="15"/>
      <c r="J25" s="54" t="str">
        <f t="shared" si="2"/>
        <v/>
      </c>
      <c r="K25" s="54" t="str">
        <f t="shared" si="3"/>
        <v/>
      </c>
      <c r="L25" s="41"/>
      <c r="M25" s="15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9"/>
        <v/>
      </c>
    </row>
    <row r="26" spans="1:18" ht="15.75" x14ac:dyDescent="0.25">
      <c r="A26" s="2">
        <v>22</v>
      </c>
      <c r="B26" s="9"/>
      <c r="C26" s="28"/>
      <c r="D26" s="14"/>
      <c r="E26" s="15"/>
      <c r="F26" s="54" t="str">
        <f t="shared" si="0"/>
        <v/>
      </c>
      <c r="G26" s="54" t="str">
        <f t="shared" si="1"/>
        <v/>
      </c>
      <c r="H26" s="41"/>
      <c r="I26" s="15"/>
      <c r="J26" s="54" t="str">
        <f t="shared" si="2"/>
        <v/>
      </c>
      <c r="K26" s="54" t="str">
        <f t="shared" si="3"/>
        <v/>
      </c>
      <c r="L26" s="41"/>
      <c r="M26" s="15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9"/>
        <v/>
      </c>
    </row>
    <row r="27" spans="1:18" ht="15.75" x14ac:dyDescent="0.25">
      <c r="A27" s="2">
        <v>23</v>
      </c>
      <c r="B27" s="9"/>
      <c r="C27" s="28"/>
      <c r="D27" s="14"/>
      <c r="E27" s="15"/>
      <c r="F27" s="54" t="str">
        <f t="shared" si="0"/>
        <v/>
      </c>
      <c r="G27" s="54" t="str">
        <f t="shared" si="1"/>
        <v/>
      </c>
      <c r="H27" s="41"/>
      <c r="I27" s="15"/>
      <c r="J27" s="54" t="str">
        <f t="shared" si="2"/>
        <v/>
      </c>
      <c r="K27" s="54" t="str">
        <f t="shared" si="3"/>
        <v/>
      </c>
      <c r="L27" s="41"/>
      <c r="M27" s="15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9"/>
        <v/>
      </c>
    </row>
    <row r="28" spans="1:18" ht="15.75" x14ac:dyDescent="0.25">
      <c r="A28" s="2">
        <v>24</v>
      </c>
      <c r="B28" s="9"/>
      <c r="C28" s="28"/>
      <c r="D28" s="14"/>
      <c r="E28" s="15"/>
      <c r="F28" s="54" t="str">
        <f t="shared" si="0"/>
        <v/>
      </c>
      <c r="G28" s="54" t="str">
        <f t="shared" si="1"/>
        <v/>
      </c>
      <c r="H28" s="41"/>
      <c r="I28" s="15"/>
      <c r="J28" s="54" t="str">
        <f t="shared" si="2"/>
        <v/>
      </c>
      <c r="K28" s="54" t="str">
        <f t="shared" si="3"/>
        <v/>
      </c>
      <c r="L28" s="41"/>
      <c r="M28" s="15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9"/>
        <v/>
      </c>
    </row>
    <row r="29" spans="1:18" ht="15.75" x14ac:dyDescent="0.25">
      <c r="A29" s="2">
        <v>25</v>
      </c>
      <c r="B29" s="9"/>
      <c r="C29" s="28"/>
      <c r="D29" s="14"/>
      <c r="E29" s="15"/>
      <c r="F29" s="54" t="str">
        <f t="shared" si="0"/>
        <v/>
      </c>
      <c r="G29" s="54" t="str">
        <f t="shared" si="1"/>
        <v/>
      </c>
      <c r="H29" s="41"/>
      <c r="I29" s="15"/>
      <c r="J29" s="54" t="str">
        <f t="shared" si="2"/>
        <v/>
      </c>
      <c r="K29" s="54" t="str">
        <f t="shared" si="3"/>
        <v/>
      </c>
      <c r="L29" s="41"/>
      <c r="M29" s="15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9"/>
        <v/>
      </c>
    </row>
    <row r="30" spans="1:18" ht="15.75" x14ac:dyDescent="0.25">
      <c r="A30" s="2">
        <v>26</v>
      </c>
      <c r="B30" s="9"/>
      <c r="C30" s="28"/>
      <c r="D30" s="14"/>
      <c r="E30" s="15"/>
      <c r="F30" s="54" t="str">
        <f t="shared" si="0"/>
        <v/>
      </c>
      <c r="G30" s="54" t="str">
        <f t="shared" si="1"/>
        <v/>
      </c>
      <c r="H30" s="41"/>
      <c r="I30" s="15"/>
      <c r="J30" s="54" t="str">
        <f t="shared" si="2"/>
        <v/>
      </c>
      <c r="K30" s="54" t="str">
        <f t="shared" si="3"/>
        <v/>
      </c>
      <c r="L30" s="41"/>
      <c r="M30" s="15"/>
      <c r="N30" s="54" t="str">
        <f t="shared" ref="N30:N39" si="10">IF(ISBLANK(L30),"",RANK($L30,$L$5:$L$39))</f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9"/>
        <v/>
      </c>
    </row>
    <row r="31" spans="1:18" ht="15.75" x14ac:dyDescent="0.25">
      <c r="A31" s="2">
        <v>27</v>
      </c>
      <c r="B31" s="9"/>
      <c r="C31" s="28"/>
      <c r="D31" s="14"/>
      <c r="E31" s="15"/>
      <c r="F31" s="54" t="str">
        <f t="shared" si="0"/>
        <v/>
      </c>
      <c r="G31" s="54" t="str">
        <f t="shared" si="1"/>
        <v/>
      </c>
      <c r="H31" s="41"/>
      <c r="I31" s="15"/>
      <c r="J31" s="54" t="str">
        <f t="shared" si="2"/>
        <v/>
      </c>
      <c r="K31" s="54" t="str">
        <f t="shared" si="3"/>
        <v/>
      </c>
      <c r="L31" s="41"/>
      <c r="M31" s="15"/>
      <c r="N31" s="54" t="str">
        <f t="shared" si="10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9"/>
        <v/>
      </c>
    </row>
    <row r="32" spans="1:18" ht="15.75" x14ac:dyDescent="0.25">
      <c r="A32" s="2">
        <v>28</v>
      </c>
      <c r="B32" s="9"/>
      <c r="C32" s="28"/>
      <c r="D32" s="14"/>
      <c r="E32" s="15"/>
      <c r="F32" s="54" t="str">
        <f t="shared" si="0"/>
        <v/>
      </c>
      <c r="G32" s="54" t="str">
        <f t="shared" si="1"/>
        <v/>
      </c>
      <c r="H32" s="41"/>
      <c r="I32" s="15"/>
      <c r="J32" s="54" t="str">
        <f t="shared" si="2"/>
        <v/>
      </c>
      <c r="K32" s="54" t="str">
        <f t="shared" si="3"/>
        <v/>
      </c>
      <c r="L32" s="41"/>
      <c r="M32" s="15"/>
      <c r="N32" s="54" t="str">
        <f t="shared" si="10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9"/>
        <v/>
      </c>
    </row>
    <row r="33" spans="1:18" ht="15.75" x14ac:dyDescent="0.25">
      <c r="A33" s="2">
        <v>29</v>
      </c>
      <c r="B33" s="9"/>
      <c r="C33" s="29"/>
      <c r="D33" s="14"/>
      <c r="E33" s="15"/>
      <c r="F33" s="54" t="str">
        <f t="shared" si="0"/>
        <v/>
      </c>
      <c r="G33" s="54" t="str">
        <f t="shared" si="1"/>
        <v/>
      </c>
      <c r="H33" s="41"/>
      <c r="I33" s="15"/>
      <c r="J33" s="54" t="str">
        <f t="shared" si="2"/>
        <v/>
      </c>
      <c r="K33" s="54" t="str">
        <f t="shared" si="3"/>
        <v/>
      </c>
      <c r="L33" s="41"/>
      <c r="M33" s="15"/>
      <c r="N33" s="54" t="str">
        <f t="shared" si="10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9"/>
        <v/>
      </c>
    </row>
    <row r="34" spans="1:18" ht="15.75" x14ac:dyDescent="0.25">
      <c r="A34" s="2">
        <v>30</v>
      </c>
      <c r="B34" s="9"/>
      <c r="C34" s="28"/>
      <c r="D34" s="14"/>
      <c r="E34" s="15"/>
      <c r="F34" s="54" t="str">
        <f t="shared" si="0"/>
        <v/>
      </c>
      <c r="G34" s="54" t="str">
        <f t="shared" si="1"/>
        <v/>
      </c>
      <c r="H34" s="41"/>
      <c r="I34" s="15"/>
      <c r="J34" s="54" t="str">
        <f t="shared" si="2"/>
        <v/>
      </c>
      <c r="K34" s="54" t="str">
        <f t="shared" si="3"/>
        <v/>
      </c>
      <c r="L34" s="41"/>
      <c r="M34" s="15"/>
      <c r="N34" s="54" t="str">
        <f t="shared" si="10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9"/>
        <v/>
      </c>
    </row>
    <row r="35" spans="1:18" ht="15.75" x14ac:dyDescent="0.25">
      <c r="A35" s="2">
        <v>31</v>
      </c>
      <c r="B35" s="48"/>
      <c r="C35" s="28"/>
      <c r="D35" s="14"/>
      <c r="E35" s="15"/>
      <c r="F35" s="54" t="str">
        <f t="shared" si="0"/>
        <v/>
      </c>
      <c r="G35" s="54" t="str">
        <f t="shared" si="1"/>
        <v/>
      </c>
      <c r="H35" s="41"/>
      <c r="I35" s="15"/>
      <c r="J35" s="54" t="str">
        <f t="shared" si="2"/>
        <v/>
      </c>
      <c r="K35" s="54" t="str">
        <f t="shared" si="3"/>
        <v/>
      </c>
      <c r="L35" s="41"/>
      <c r="M35" s="15"/>
      <c r="N35" s="54" t="str">
        <f t="shared" si="10"/>
        <v/>
      </c>
      <c r="O35" s="77" t="str">
        <f t="shared" si="5"/>
        <v/>
      </c>
      <c r="P35" s="79" t="str">
        <f t="shared" si="6"/>
        <v/>
      </c>
      <c r="Q35" s="54" t="str">
        <f t="shared" si="7"/>
        <v/>
      </c>
      <c r="R35" s="54" t="str">
        <f t="shared" si="9"/>
        <v/>
      </c>
    </row>
    <row r="36" spans="1:18" ht="15.75" x14ac:dyDescent="0.25">
      <c r="A36" s="2">
        <v>32</v>
      </c>
      <c r="B36" s="48"/>
      <c r="C36" s="28"/>
      <c r="D36" s="14"/>
      <c r="E36" s="15"/>
      <c r="F36" s="54" t="str">
        <f t="shared" si="0"/>
        <v/>
      </c>
      <c r="G36" s="54" t="str">
        <f t="shared" si="1"/>
        <v/>
      </c>
      <c r="H36" s="41"/>
      <c r="I36" s="15"/>
      <c r="J36" s="54" t="str">
        <f t="shared" si="2"/>
        <v/>
      </c>
      <c r="K36" s="54" t="str">
        <f t="shared" si="3"/>
        <v/>
      </c>
      <c r="L36" s="41"/>
      <c r="M36" s="15"/>
      <c r="N36" s="54" t="str">
        <f t="shared" si="10"/>
        <v/>
      </c>
      <c r="O36" s="77" t="str">
        <f t="shared" si="5"/>
        <v/>
      </c>
      <c r="P36" s="79" t="str">
        <f t="shared" si="6"/>
        <v/>
      </c>
      <c r="Q36" s="54" t="str">
        <f t="shared" si="7"/>
        <v/>
      </c>
      <c r="R36" s="54" t="str">
        <f t="shared" si="9"/>
        <v/>
      </c>
    </row>
    <row r="37" spans="1:18" ht="15.75" x14ac:dyDescent="0.25">
      <c r="A37" s="2">
        <v>34</v>
      </c>
      <c r="B37" s="48"/>
      <c r="C37" s="28"/>
      <c r="D37" s="14"/>
      <c r="E37" s="15"/>
      <c r="F37" s="54" t="str">
        <f t="shared" si="0"/>
        <v/>
      </c>
      <c r="G37" s="54" t="str">
        <f t="shared" si="1"/>
        <v/>
      </c>
      <c r="H37" s="41"/>
      <c r="I37" s="15"/>
      <c r="J37" s="54" t="str">
        <f t="shared" si="2"/>
        <v/>
      </c>
      <c r="K37" s="54" t="str">
        <f t="shared" si="3"/>
        <v/>
      </c>
      <c r="L37" s="41"/>
      <c r="M37" s="15"/>
      <c r="N37" s="54" t="str">
        <f t="shared" si="10"/>
        <v/>
      </c>
      <c r="O37" s="77" t="str">
        <f t="shared" si="5"/>
        <v/>
      </c>
      <c r="P37" s="79" t="str">
        <f t="shared" si="6"/>
        <v/>
      </c>
      <c r="Q37" s="54" t="str">
        <f t="shared" si="7"/>
        <v/>
      </c>
      <c r="R37" s="54" t="str">
        <f t="shared" si="9"/>
        <v/>
      </c>
    </row>
    <row r="38" spans="1:18" ht="15.75" x14ac:dyDescent="0.25">
      <c r="A38" s="2">
        <v>35</v>
      </c>
      <c r="B38" s="48"/>
      <c r="C38" s="28"/>
      <c r="D38" s="14"/>
      <c r="E38" s="15"/>
      <c r="F38" s="54" t="str">
        <f t="shared" si="0"/>
        <v/>
      </c>
      <c r="G38" s="54" t="str">
        <f t="shared" si="1"/>
        <v/>
      </c>
      <c r="H38" s="41"/>
      <c r="I38" s="15"/>
      <c r="J38" s="54" t="str">
        <f t="shared" si="2"/>
        <v/>
      </c>
      <c r="K38" s="54" t="str">
        <f t="shared" si="3"/>
        <v/>
      </c>
      <c r="L38" s="41"/>
      <c r="M38" s="15"/>
      <c r="N38" s="54" t="str">
        <f t="shared" si="10"/>
        <v/>
      </c>
      <c r="O38" s="77" t="str">
        <f t="shared" si="5"/>
        <v/>
      </c>
      <c r="P38" s="79" t="str">
        <f t="shared" si="6"/>
        <v/>
      </c>
      <c r="Q38" s="54" t="str">
        <f t="shared" si="7"/>
        <v/>
      </c>
      <c r="R38" s="54" t="str">
        <f t="shared" si="9"/>
        <v/>
      </c>
    </row>
    <row r="39" spans="1:18" ht="15.75" x14ac:dyDescent="0.25">
      <c r="A39" s="2">
        <v>36</v>
      </c>
      <c r="B39" s="49"/>
      <c r="C39" s="28"/>
      <c r="D39" s="14"/>
      <c r="E39" s="15"/>
      <c r="F39" s="54" t="str">
        <f t="shared" si="0"/>
        <v/>
      </c>
      <c r="G39" s="54" t="str">
        <f t="shared" si="1"/>
        <v/>
      </c>
      <c r="H39" s="41"/>
      <c r="I39" s="15"/>
      <c r="J39" s="54" t="str">
        <f t="shared" si="2"/>
        <v/>
      </c>
      <c r="K39" s="54" t="str">
        <f t="shared" si="3"/>
        <v/>
      </c>
      <c r="L39" s="41"/>
      <c r="M39" s="15"/>
      <c r="N39" s="54" t="str">
        <f t="shared" si="10"/>
        <v/>
      </c>
      <c r="O39" s="77" t="str">
        <f t="shared" si="5"/>
        <v/>
      </c>
      <c r="P39" s="79" t="str">
        <f t="shared" si="6"/>
        <v/>
      </c>
      <c r="Q39" s="54" t="str">
        <f t="shared" si="7"/>
        <v/>
      </c>
      <c r="R39" s="54" t="str">
        <f t="shared" si="9"/>
        <v/>
      </c>
    </row>
  </sheetData>
  <conditionalFormatting sqref="F5:F39">
    <cfRule type="duplicateValues" dxfId="65" priority="9"/>
  </conditionalFormatting>
  <conditionalFormatting sqref="G5:G39">
    <cfRule type="duplicateValues" dxfId="64" priority="8"/>
  </conditionalFormatting>
  <conditionalFormatting sqref="J5:J39">
    <cfRule type="duplicateValues" dxfId="63" priority="7"/>
  </conditionalFormatting>
  <conditionalFormatting sqref="K5:K39">
    <cfRule type="duplicateValues" dxfId="62" priority="6"/>
  </conditionalFormatting>
  <conditionalFormatting sqref="N5:N39">
    <cfRule type="duplicateValues" dxfId="61" priority="5"/>
  </conditionalFormatting>
  <conditionalFormatting sqref="O5:O39">
    <cfRule type="duplicateValues" dxfId="60" priority="4"/>
  </conditionalFormatting>
  <conditionalFormatting sqref="P5:P39">
    <cfRule type="duplicateValues" dxfId="59" priority="3"/>
  </conditionalFormatting>
  <conditionalFormatting sqref="Q5:Q39">
    <cfRule type="duplicateValues" dxfId="58" priority="2"/>
  </conditionalFormatting>
  <conditionalFormatting sqref="R5:R39">
    <cfRule type="duplicateValues" dxfId="57" priority="1"/>
  </conditionalFormatting>
  <pageMargins left="0.7" right="0.7" top="0.75" bottom="0.75" header="0.3" footer="0.3"/>
  <pageSetup paperSize="9" scale="4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R35"/>
  <sheetViews>
    <sheetView zoomScaleNormal="100" workbookViewId="0">
      <selection activeCell="I14" sqref="I14"/>
    </sheetView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 t="s">
        <v>25</v>
      </c>
      <c r="J2" s="12"/>
      <c r="K2" s="12"/>
      <c r="L2" s="12" t="s">
        <v>112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3</v>
      </c>
      <c r="F4" s="7" t="s">
        <v>4</v>
      </c>
      <c r="G4" s="7" t="s">
        <v>5</v>
      </c>
      <c r="H4" s="6" t="s">
        <v>69</v>
      </c>
      <c r="I4" s="7" t="s">
        <v>6</v>
      </c>
      <c r="J4" s="7" t="s">
        <v>7</v>
      </c>
      <c r="K4" s="7" t="s">
        <v>8</v>
      </c>
      <c r="L4" s="6" t="s">
        <v>70</v>
      </c>
      <c r="M4" s="7" t="s">
        <v>9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17"/>
      <c r="C5" s="27"/>
      <c r="D5" s="18"/>
      <c r="E5" s="19"/>
      <c r="F5" s="54" t="str">
        <f t="shared" ref="F5:F34" si="0">IF(ISBLANK(D5),"",RANK($D5,$D$5:$D$34)+SUMPRODUCT(($D$5:$D$34=D5)*(E5&lt;$E$5:$E$34)))</f>
        <v/>
      </c>
      <c r="G5" s="54" t="str">
        <f t="shared" ref="G5:G34" si="1">IF(ISBLANK(D5),"",IF($F5=1,20,IF($F5=2,18,IF($F5=3,16,IF($F5=4,15,IF($F5=5,14,IF($F5=6,13,IF($F5=7,12,IF($F5=8,11,IF($F5=9,10,IF($F5=10,9,IF($F5=11,8,IF($F5=12,7,IF($F5=13,6,IF($F5=14,5,IF($F5=15,4,IF($F5=16,3,IF($F5=17,2,IF($F5&gt;=18,1,IF($F5=""," "))))))))))))))))))))</f>
        <v/>
      </c>
      <c r="H5" s="18"/>
      <c r="I5" s="19"/>
      <c r="J5" s="54" t="str">
        <f t="shared" ref="J5:J34" si="2">IF(ISBLANK(H5),"",RANK($H5,$H$5:$H$34)+SUMPRODUCT(($H$5:$H$34=H5)*(I5&lt;$I$5:$I$34)))</f>
        <v/>
      </c>
      <c r="K5" s="54" t="str">
        <f t="shared" ref="K5:K34" si="3">IF(ISBLANK(H5),"",IF($J5=1,20,IF($J5=2,18,IF($J5=3,16,IF($J5=4,15,IF($J5=5,14,IF($J5=6,13,IF($J5=7,12,IF($J5=8,11,IF($J5=9,10,IF($J5=10,9,IF($J5=11,8,IF($J5=12,7,IF($J5=13,6,IF($J5=14,5,IF($J5=15,4,IF($J5=16,3,IF($J5=17,2,IF($J5&gt;=18,1,)))))))))))))))))))</f>
        <v/>
      </c>
      <c r="L5" s="18"/>
      <c r="M5" s="19"/>
      <c r="N5" s="54" t="str">
        <f t="shared" ref="N5:N34" si="4">IF(ISBLANK(L5),"",RANK($L5,$L$5:$L$34)+SUMPRODUCT(($L$5:$L$34=L5)*(M5&lt;$M$5:$M$34)))</f>
        <v/>
      </c>
      <c r="O5" s="77" t="str">
        <f t="shared" ref="O5:O34" si="5">IF(ISBLANK(L5),"",IF($N5=1,20,IF($N5=2,18,IF($N5=3,16,IF($N5=4,15,IF($N5=5,14,IF($N5=6,13,IF($N5=7,12,IF($N5=8,11,IF($N5=9,10,IF($N5=10,9,IF($N5=11,8,IF($N5=12,7,IF($N5=13,6,IF($N5=14,5,IF($N5=15,4,IF($N5=16,3,IF($N5=17,2,IF($N5&gt;=18,1,IF($N5=""," "))))))))))))))))))))</f>
        <v/>
      </c>
      <c r="P5" s="78" t="str">
        <f t="shared" ref="P5:P34" si="6">IF(SUM(D5,H5,L5)=0,"",SUM(D5,H5,L5))</f>
        <v/>
      </c>
      <c r="Q5" s="54" t="str">
        <f t="shared" ref="Q5:Q34" si="7">IF(ISBLANK(L5),"",SUM(G5,K5,O5))</f>
        <v/>
      </c>
      <c r="R5" s="54" t="str">
        <f t="shared" ref="R5:R34" si="8">IF(ISBLANK(L5),"",RANK($Q5,$Q$5:$Q$34))</f>
        <v/>
      </c>
    </row>
    <row r="6" spans="1:18" ht="15.75" x14ac:dyDescent="0.25">
      <c r="A6" s="2">
        <v>2</v>
      </c>
      <c r="B6" s="9"/>
      <c r="C6" s="28"/>
      <c r="D6" s="14"/>
      <c r="E6" s="15"/>
      <c r="F6" s="54" t="str">
        <f t="shared" si="0"/>
        <v/>
      </c>
      <c r="G6" s="54" t="str">
        <f t="shared" si="1"/>
        <v/>
      </c>
      <c r="H6" s="14"/>
      <c r="I6" s="15"/>
      <c r="J6" s="54" t="str">
        <f t="shared" si="2"/>
        <v/>
      </c>
      <c r="K6" s="54" t="str">
        <f t="shared" si="3"/>
        <v/>
      </c>
      <c r="L6" s="14"/>
      <c r="M6" s="15"/>
      <c r="N6" s="54" t="str">
        <f t="shared" si="4"/>
        <v/>
      </c>
      <c r="O6" s="77" t="str">
        <f t="shared" si="5"/>
        <v/>
      </c>
      <c r="P6" s="79" t="str">
        <f t="shared" si="6"/>
        <v/>
      </c>
      <c r="Q6" s="54" t="str">
        <f t="shared" si="7"/>
        <v/>
      </c>
      <c r="R6" s="54" t="str">
        <f t="shared" si="8"/>
        <v/>
      </c>
    </row>
    <row r="7" spans="1:18" ht="15.75" x14ac:dyDescent="0.25">
      <c r="A7" s="2">
        <v>3</v>
      </c>
      <c r="B7" s="9"/>
      <c r="C7" s="28"/>
      <c r="D7" s="14"/>
      <c r="E7" s="15"/>
      <c r="F7" s="54" t="str">
        <f t="shared" si="0"/>
        <v/>
      </c>
      <c r="G7" s="54" t="str">
        <f t="shared" si="1"/>
        <v/>
      </c>
      <c r="H7" s="14"/>
      <c r="I7" s="15"/>
      <c r="J7" s="54" t="str">
        <f t="shared" si="2"/>
        <v/>
      </c>
      <c r="K7" s="54" t="str">
        <f t="shared" si="3"/>
        <v/>
      </c>
      <c r="L7" s="14"/>
      <c r="M7" s="15"/>
      <c r="N7" s="54" t="str">
        <f t="shared" si="4"/>
        <v/>
      </c>
      <c r="O7" s="77" t="str">
        <f t="shared" si="5"/>
        <v/>
      </c>
      <c r="P7" s="79" t="str">
        <f t="shared" si="6"/>
        <v/>
      </c>
      <c r="Q7" s="54" t="str">
        <f t="shared" si="7"/>
        <v/>
      </c>
      <c r="R7" s="54" t="str">
        <f t="shared" si="8"/>
        <v/>
      </c>
    </row>
    <row r="8" spans="1:18" ht="15.75" x14ac:dyDescent="0.25">
      <c r="A8" s="2">
        <v>4</v>
      </c>
      <c r="B8" s="9"/>
      <c r="C8" s="28"/>
      <c r="D8" s="14"/>
      <c r="E8" s="15"/>
      <c r="F8" s="54" t="str">
        <f t="shared" si="0"/>
        <v/>
      </c>
      <c r="G8" s="54" t="str">
        <f t="shared" si="1"/>
        <v/>
      </c>
      <c r="H8" s="14"/>
      <c r="I8" s="15"/>
      <c r="J8" s="54" t="str">
        <f t="shared" si="2"/>
        <v/>
      </c>
      <c r="K8" s="54" t="str">
        <f t="shared" si="3"/>
        <v/>
      </c>
      <c r="L8" s="14"/>
      <c r="M8" s="15"/>
      <c r="N8" s="54" t="str">
        <f t="shared" si="4"/>
        <v/>
      </c>
      <c r="O8" s="77" t="str">
        <f t="shared" si="5"/>
        <v/>
      </c>
      <c r="P8" s="79" t="str">
        <f t="shared" si="6"/>
        <v/>
      </c>
      <c r="Q8" s="54" t="str">
        <f t="shared" si="7"/>
        <v/>
      </c>
      <c r="R8" s="54" t="str">
        <f t="shared" si="8"/>
        <v/>
      </c>
    </row>
    <row r="9" spans="1:18" ht="15.75" x14ac:dyDescent="0.25">
      <c r="A9" s="2">
        <v>5</v>
      </c>
      <c r="B9" s="9"/>
      <c r="C9" s="28"/>
      <c r="D9" s="14"/>
      <c r="E9" s="15"/>
      <c r="F9" s="54" t="str">
        <f t="shared" si="0"/>
        <v/>
      </c>
      <c r="G9" s="54" t="str">
        <f t="shared" si="1"/>
        <v/>
      </c>
      <c r="H9" s="14"/>
      <c r="I9" s="15"/>
      <c r="J9" s="54" t="str">
        <f t="shared" si="2"/>
        <v/>
      </c>
      <c r="K9" s="54" t="str">
        <f t="shared" si="3"/>
        <v/>
      </c>
      <c r="L9" s="14"/>
      <c r="M9" s="15"/>
      <c r="N9" s="54" t="str">
        <f t="shared" si="4"/>
        <v/>
      </c>
      <c r="O9" s="77" t="str">
        <f t="shared" si="5"/>
        <v/>
      </c>
      <c r="P9" s="79" t="str">
        <f t="shared" si="6"/>
        <v/>
      </c>
      <c r="Q9" s="54" t="str">
        <f t="shared" si="7"/>
        <v/>
      </c>
      <c r="R9" s="54" t="str">
        <f t="shared" si="8"/>
        <v/>
      </c>
    </row>
    <row r="10" spans="1:18" ht="15.75" x14ac:dyDescent="0.25">
      <c r="A10" s="2">
        <v>6</v>
      </c>
      <c r="B10" s="9"/>
      <c r="C10" s="28"/>
      <c r="D10" s="14"/>
      <c r="E10" s="15"/>
      <c r="F10" s="54" t="str">
        <f t="shared" si="0"/>
        <v/>
      </c>
      <c r="G10" s="54" t="str">
        <f t="shared" si="1"/>
        <v/>
      </c>
      <c r="H10" s="14"/>
      <c r="I10" s="15"/>
      <c r="J10" s="54" t="str">
        <f t="shared" si="2"/>
        <v/>
      </c>
      <c r="K10" s="54" t="str">
        <f t="shared" si="3"/>
        <v/>
      </c>
      <c r="L10" s="14"/>
      <c r="M10" s="15"/>
      <c r="N10" s="54" t="str">
        <f t="shared" si="4"/>
        <v/>
      </c>
      <c r="O10" s="77" t="str">
        <f t="shared" si="5"/>
        <v/>
      </c>
      <c r="P10" s="79" t="str">
        <f t="shared" si="6"/>
        <v/>
      </c>
      <c r="Q10" s="54" t="str">
        <f t="shared" si="7"/>
        <v/>
      </c>
      <c r="R10" s="54" t="str">
        <f t="shared" si="8"/>
        <v/>
      </c>
    </row>
    <row r="11" spans="1:18" ht="15.75" x14ac:dyDescent="0.25">
      <c r="A11" s="2">
        <v>7</v>
      </c>
      <c r="B11" s="9"/>
      <c r="C11" s="28"/>
      <c r="D11" s="14"/>
      <c r="E11" s="15"/>
      <c r="F11" s="54" t="str">
        <f t="shared" si="0"/>
        <v/>
      </c>
      <c r="G11" s="54" t="str">
        <f t="shared" si="1"/>
        <v/>
      </c>
      <c r="H11" s="14"/>
      <c r="I11" s="15"/>
      <c r="J11" s="54" t="str">
        <f t="shared" si="2"/>
        <v/>
      </c>
      <c r="K11" s="54" t="str">
        <f t="shared" si="3"/>
        <v/>
      </c>
      <c r="L11" s="14"/>
      <c r="M11" s="15"/>
      <c r="N11" s="54" t="str">
        <f t="shared" si="4"/>
        <v/>
      </c>
      <c r="O11" s="77" t="str">
        <f t="shared" si="5"/>
        <v/>
      </c>
      <c r="P11" s="79" t="str">
        <f t="shared" si="6"/>
        <v/>
      </c>
      <c r="Q11" s="54" t="str">
        <f t="shared" si="7"/>
        <v/>
      </c>
      <c r="R11" s="54" t="str">
        <f t="shared" si="8"/>
        <v/>
      </c>
    </row>
    <row r="12" spans="1:18" ht="15.75" x14ac:dyDescent="0.25">
      <c r="A12" s="2">
        <v>8</v>
      </c>
      <c r="B12" s="9"/>
      <c r="C12" s="28"/>
      <c r="D12" s="14"/>
      <c r="E12" s="15"/>
      <c r="F12" s="54" t="str">
        <f t="shared" si="0"/>
        <v/>
      </c>
      <c r="G12" s="54" t="str">
        <f t="shared" si="1"/>
        <v/>
      </c>
      <c r="H12" s="14"/>
      <c r="I12" s="15"/>
      <c r="J12" s="54" t="str">
        <f t="shared" si="2"/>
        <v/>
      </c>
      <c r="K12" s="54" t="str">
        <f t="shared" si="3"/>
        <v/>
      </c>
      <c r="L12" s="14"/>
      <c r="M12" s="15"/>
      <c r="N12" s="54" t="str">
        <f t="shared" si="4"/>
        <v/>
      </c>
      <c r="O12" s="77" t="str">
        <f t="shared" si="5"/>
        <v/>
      </c>
      <c r="P12" s="79" t="str">
        <f t="shared" si="6"/>
        <v/>
      </c>
      <c r="Q12" s="54" t="str">
        <f t="shared" si="7"/>
        <v/>
      </c>
      <c r="R12" s="54" t="str">
        <f t="shared" si="8"/>
        <v/>
      </c>
    </row>
    <row r="13" spans="1:18" ht="15.75" x14ac:dyDescent="0.25">
      <c r="A13" s="2">
        <v>9</v>
      </c>
      <c r="B13" s="9"/>
      <c r="C13" s="28"/>
      <c r="D13" s="14"/>
      <c r="E13" s="15"/>
      <c r="F13" s="54" t="str">
        <f t="shared" si="0"/>
        <v/>
      </c>
      <c r="G13" s="54" t="str">
        <f t="shared" si="1"/>
        <v/>
      </c>
      <c r="H13" s="14"/>
      <c r="I13" s="15"/>
      <c r="J13" s="54" t="str">
        <f t="shared" si="2"/>
        <v/>
      </c>
      <c r="K13" s="54" t="str">
        <f t="shared" si="3"/>
        <v/>
      </c>
      <c r="L13" s="14"/>
      <c r="M13" s="15"/>
      <c r="N13" s="54" t="str">
        <f t="shared" si="4"/>
        <v/>
      </c>
      <c r="O13" s="77" t="str">
        <f t="shared" si="5"/>
        <v/>
      </c>
      <c r="P13" s="79" t="str">
        <f t="shared" si="6"/>
        <v/>
      </c>
      <c r="Q13" s="54" t="str">
        <f t="shared" si="7"/>
        <v/>
      </c>
      <c r="R13" s="54" t="str">
        <f t="shared" si="8"/>
        <v/>
      </c>
    </row>
    <row r="14" spans="1:18" ht="15.75" x14ac:dyDescent="0.25">
      <c r="A14" s="2">
        <v>10</v>
      </c>
      <c r="B14" s="9"/>
      <c r="C14" s="28"/>
      <c r="D14" s="14"/>
      <c r="E14" s="15"/>
      <c r="F14" s="54" t="str">
        <f t="shared" si="0"/>
        <v/>
      </c>
      <c r="G14" s="54" t="str">
        <f t="shared" si="1"/>
        <v/>
      </c>
      <c r="H14" s="14"/>
      <c r="I14" s="15"/>
      <c r="J14" s="54" t="str">
        <f t="shared" si="2"/>
        <v/>
      </c>
      <c r="K14" s="54" t="str">
        <f t="shared" si="3"/>
        <v/>
      </c>
      <c r="L14" s="14"/>
      <c r="M14" s="15"/>
      <c r="N14" s="54" t="str">
        <f t="shared" si="4"/>
        <v/>
      </c>
      <c r="O14" s="77" t="str">
        <f t="shared" si="5"/>
        <v/>
      </c>
      <c r="P14" s="79" t="str">
        <f t="shared" si="6"/>
        <v/>
      </c>
      <c r="Q14" s="54" t="str">
        <f t="shared" si="7"/>
        <v/>
      </c>
      <c r="R14" s="54" t="str">
        <f t="shared" si="8"/>
        <v/>
      </c>
    </row>
    <row r="15" spans="1:18" ht="15.75" x14ac:dyDescent="0.25">
      <c r="A15" s="2">
        <v>11</v>
      </c>
      <c r="B15" s="9"/>
      <c r="C15" s="28"/>
      <c r="D15" s="14"/>
      <c r="E15" s="15"/>
      <c r="F15" s="54" t="str">
        <f t="shared" si="0"/>
        <v/>
      </c>
      <c r="G15" s="54" t="str">
        <f t="shared" si="1"/>
        <v/>
      </c>
      <c r="H15" s="14"/>
      <c r="I15" s="15"/>
      <c r="J15" s="54" t="str">
        <f t="shared" si="2"/>
        <v/>
      </c>
      <c r="K15" s="54" t="str">
        <f t="shared" si="3"/>
        <v/>
      </c>
      <c r="L15" s="14"/>
      <c r="M15" s="15"/>
      <c r="N15" s="54" t="str">
        <f t="shared" si="4"/>
        <v/>
      </c>
      <c r="O15" s="77" t="str">
        <f t="shared" si="5"/>
        <v/>
      </c>
      <c r="P15" s="79" t="str">
        <f t="shared" si="6"/>
        <v/>
      </c>
      <c r="Q15" s="54" t="str">
        <f t="shared" si="7"/>
        <v/>
      </c>
      <c r="R15" s="54" t="str">
        <f t="shared" si="8"/>
        <v/>
      </c>
    </row>
    <row r="16" spans="1:18" ht="15.75" x14ac:dyDescent="0.25">
      <c r="A16" s="2">
        <v>12</v>
      </c>
      <c r="B16" s="9"/>
      <c r="C16" s="28"/>
      <c r="D16" s="14"/>
      <c r="E16" s="15"/>
      <c r="F16" s="54" t="str">
        <f t="shared" si="0"/>
        <v/>
      </c>
      <c r="G16" s="54" t="str">
        <f t="shared" si="1"/>
        <v/>
      </c>
      <c r="H16" s="14"/>
      <c r="I16" s="15"/>
      <c r="J16" s="54" t="str">
        <f t="shared" si="2"/>
        <v/>
      </c>
      <c r="K16" s="54" t="str">
        <f t="shared" si="3"/>
        <v/>
      </c>
      <c r="L16" s="14"/>
      <c r="M16" s="15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8"/>
        <v/>
      </c>
    </row>
    <row r="17" spans="1:18" ht="15.75" x14ac:dyDescent="0.25">
      <c r="A17" s="2">
        <v>13</v>
      </c>
      <c r="B17" s="9"/>
      <c r="C17" s="28"/>
      <c r="D17" s="14"/>
      <c r="E17" s="15"/>
      <c r="F17" s="54" t="str">
        <f t="shared" si="0"/>
        <v/>
      </c>
      <c r="G17" s="54" t="str">
        <f t="shared" si="1"/>
        <v/>
      </c>
      <c r="H17" s="14"/>
      <c r="I17" s="15"/>
      <c r="J17" s="54" t="str">
        <f t="shared" si="2"/>
        <v/>
      </c>
      <c r="K17" s="54" t="str">
        <f t="shared" si="3"/>
        <v/>
      </c>
      <c r="L17" s="14"/>
      <c r="M17" s="15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8"/>
        <v/>
      </c>
    </row>
    <row r="18" spans="1:18" ht="15.75" x14ac:dyDescent="0.25">
      <c r="A18" s="2">
        <v>14</v>
      </c>
      <c r="B18" s="9"/>
      <c r="C18" s="28"/>
      <c r="D18" s="14"/>
      <c r="E18" s="15"/>
      <c r="F18" s="54" t="str">
        <f t="shared" si="0"/>
        <v/>
      </c>
      <c r="G18" s="54" t="str">
        <f t="shared" si="1"/>
        <v/>
      </c>
      <c r="H18" s="14"/>
      <c r="I18" s="15"/>
      <c r="J18" s="54" t="str">
        <f t="shared" si="2"/>
        <v/>
      </c>
      <c r="K18" s="54" t="str">
        <f t="shared" si="3"/>
        <v/>
      </c>
      <c r="L18" s="14"/>
      <c r="M18" s="15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8"/>
        <v/>
      </c>
    </row>
    <row r="19" spans="1:18" ht="15.75" x14ac:dyDescent="0.25">
      <c r="A19" s="2">
        <v>15</v>
      </c>
      <c r="B19" s="9"/>
      <c r="C19" s="28"/>
      <c r="D19" s="14"/>
      <c r="E19" s="15"/>
      <c r="F19" s="54" t="str">
        <f t="shared" si="0"/>
        <v/>
      </c>
      <c r="G19" s="54" t="str">
        <f t="shared" si="1"/>
        <v/>
      </c>
      <c r="H19" s="14"/>
      <c r="I19" s="15"/>
      <c r="J19" s="54" t="str">
        <f t="shared" si="2"/>
        <v/>
      </c>
      <c r="K19" s="54" t="str">
        <f t="shared" si="3"/>
        <v/>
      </c>
      <c r="L19" s="14"/>
      <c r="M19" s="15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8"/>
        <v/>
      </c>
    </row>
    <row r="20" spans="1:18" ht="15.75" x14ac:dyDescent="0.25">
      <c r="A20" s="2">
        <v>16</v>
      </c>
      <c r="B20" s="9"/>
      <c r="C20" s="28"/>
      <c r="D20" s="14"/>
      <c r="E20" s="15"/>
      <c r="F20" s="54" t="str">
        <f t="shared" si="0"/>
        <v/>
      </c>
      <c r="G20" s="54" t="str">
        <f t="shared" si="1"/>
        <v/>
      </c>
      <c r="H20" s="14"/>
      <c r="I20" s="15"/>
      <c r="J20" s="54" t="str">
        <f t="shared" si="2"/>
        <v/>
      </c>
      <c r="K20" s="54" t="str">
        <f t="shared" si="3"/>
        <v/>
      </c>
      <c r="L20" s="14"/>
      <c r="M20" s="15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8"/>
        <v/>
      </c>
    </row>
    <row r="21" spans="1:18" ht="15.75" x14ac:dyDescent="0.25">
      <c r="A21" s="2">
        <v>17</v>
      </c>
      <c r="B21" s="9"/>
      <c r="C21" s="28"/>
      <c r="D21" s="14"/>
      <c r="E21" s="15"/>
      <c r="F21" s="54" t="str">
        <f t="shared" si="0"/>
        <v/>
      </c>
      <c r="G21" s="54" t="str">
        <f t="shared" si="1"/>
        <v/>
      </c>
      <c r="H21" s="14"/>
      <c r="I21" s="15"/>
      <c r="J21" s="54" t="str">
        <f t="shared" si="2"/>
        <v/>
      </c>
      <c r="K21" s="54" t="str">
        <f t="shared" si="3"/>
        <v/>
      </c>
      <c r="L21" s="14"/>
      <c r="M21" s="15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8"/>
        <v/>
      </c>
    </row>
    <row r="22" spans="1:18" ht="15.75" x14ac:dyDescent="0.25">
      <c r="A22" s="2">
        <v>18</v>
      </c>
      <c r="B22" s="9"/>
      <c r="C22" s="28"/>
      <c r="D22" s="14"/>
      <c r="E22" s="15"/>
      <c r="F22" s="54" t="str">
        <f t="shared" si="0"/>
        <v/>
      </c>
      <c r="G22" s="54" t="str">
        <f t="shared" si="1"/>
        <v/>
      </c>
      <c r="H22" s="14"/>
      <c r="I22" s="15"/>
      <c r="J22" s="54" t="str">
        <f t="shared" si="2"/>
        <v/>
      </c>
      <c r="K22" s="54" t="str">
        <f t="shared" si="3"/>
        <v/>
      </c>
      <c r="L22" s="14"/>
      <c r="M22" s="15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8"/>
        <v/>
      </c>
    </row>
    <row r="23" spans="1:18" ht="15.75" x14ac:dyDescent="0.25">
      <c r="A23" s="2">
        <v>19</v>
      </c>
      <c r="B23" s="9"/>
      <c r="C23" s="28"/>
      <c r="D23" s="14"/>
      <c r="E23" s="15"/>
      <c r="F23" s="54" t="str">
        <f t="shared" si="0"/>
        <v/>
      </c>
      <c r="G23" s="54" t="str">
        <f t="shared" si="1"/>
        <v/>
      </c>
      <c r="H23" s="14"/>
      <c r="I23" s="15"/>
      <c r="J23" s="54" t="str">
        <f t="shared" si="2"/>
        <v/>
      </c>
      <c r="K23" s="54" t="str">
        <f t="shared" si="3"/>
        <v/>
      </c>
      <c r="L23" s="14"/>
      <c r="M23" s="15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8"/>
        <v/>
      </c>
    </row>
    <row r="24" spans="1:18" ht="15.75" x14ac:dyDescent="0.25">
      <c r="A24" s="2">
        <v>20</v>
      </c>
      <c r="B24" s="9"/>
      <c r="C24" s="28"/>
      <c r="D24" s="14"/>
      <c r="E24" s="15"/>
      <c r="F24" s="54" t="str">
        <f t="shared" si="0"/>
        <v/>
      </c>
      <c r="G24" s="54" t="str">
        <f t="shared" si="1"/>
        <v/>
      </c>
      <c r="H24" s="14"/>
      <c r="I24" s="15"/>
      <c r="J24" s="54" t="str">
        <f t="shared" si="2"/>
        <v/>
      </c>
      <c r="K24" s="54" t="str">
        <f t="shared" si="3"/>
        <v/>
      </c>
      <c r="L24" s="14"/>
      <c r="M24" s="15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8"/>
        <v/>
      </c>
    </row>
    <row r="25" spans="1:18" ht="15.75" x14ac:dyDescent="0.25">
      <c r="A25" s="2">
        <v>21</v>
      </c>
      <c r="B25" s="9"/>
      <c r="C25" s="28"/>
      <c r="D25" s="14"/>
      <c r="E25" s="15"/>
      <c r="F25" s="54" t="str">
        <f t="shared" si="0"/>
        <v/>
      </c>
      <c r="G25" s="54" t="str">
        <f t="shared" si="1"/>
        <v/>
      </c>
      <c r="H25" s="14"/>
      <c r="I25" s="15"/>
      <c r="J25" s="54" t="str">
        <f t="shared" si="2"/>
        <v/>
      </c>
      <c r="K25" s="54" t="str">
        <f t="shared" si="3"/>
        <v/>
      </c>
      <c r="L25" s="14"/>
      <c r="M25" s="15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8"/>
        <v/>
      </c>
    </row>
    <row r="26" spans="1:18" ht="15.75" x14ac:dyDescent="0.25">
      <c r="A26" s="2">
        <v>22</v>
      </c>
      <c r="B26" s="9"/>
      <c r="C26" s="28"/>
      <c r="D26" s="14"/>
      <c r="E26" s="15"/>
      <c r="F26" s="54" t="str">
        <f t="shared" si="0"/>
        <v/>
      </c>
      <c r="G26" s="54" t="str">
        <f t="shared" si="1"/>
        <v/>
      </c>
      <c r="H26" s="14"/>
      <c r="I26" s="15"/>
      <c r="J26" s="54" t="str">
        <f t="shared" si="2"/>
        <v/>
      </c>
      <c r="K26" s="54" t="str">
        <f t="shared" si="3"/>
        <v/>
      </c>
      <c r="L26" s="14"/>
      <c r="M26" s="15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8"/>
        <v/>
      </c>
    </row>
    <row r="27" spans="1:18" ht="15.75" x14ac:dyDescent="0.25">
      <c r="A27" s="2">
        <v>23</v>
      </c>
      <c r="B27" s="9"/>
      <c r="C27" s="28"/>
      <c r="D27" s="14"/>
      <c r="E27" s="15"/>
      <c r="F27" s="54" t="str">
        <f t="shared" si="0"/>
        <v/>
      </c>
      <c r="G27" s="54" t="str">
        <f t="shared" si="1"/>
        <v/>
      </c>
      <c r="H27" s="14"/>
      <c r="I27" s="15"/>
      <c r="J27" s="54" t="str">
        <f t="shared" si="2"/>
        <v/>
      </c>
      <c r="K27" s="54" t="str">
        <f t="shared" si="3"/>
        <v/>
      </c>
      <c r="L27" s="14"/>
      <c r="M27" s="15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8"/>
        <v/>
      </c>
    </row>
    <row r="28" spans="1:18" ht="15.75" x14ac:dyDescent="0.25">
      <c r="A28" s="2">
        <v>24</v>
      </c>
      <c r="B28" s="9"/>
      <c r="C28" s="28"/>
      <c r="D28" s="14"/>
      <c r="E28" s="15"/>
      <c r="F28" s="54" t="str">
        <f t="shared" si="0"/>
        <v/>
      </c>
      <c r="G28" s="54" t="str">
        <f t="shared" si="1"/>
        <v/>
      </c>
      <c r="H28" s="14"/>
      <c r="I28" s="15"/>
      <c r="J28" s="54" t="str">
        <f t="shared" si="2"/>
        <v/>
      </c>
      <c r="K28" s="54" t="str">
        <f t="shared" si="3"/>
        <v/>
      </c>
      <c r="L28" s="14"/>
      <c r="M28" s="15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8"/>
        <v/>
      </c>
    </row>
    <row r="29" spans="1:18" ht="15.75" x14ac:dyDescent="0.25">
      <c r="A29" s="2">
        <v>25</v>
      </c>
      <c r="B29" s="9"/>
      <c r="C29" s="28"/>
      <c r="D29" s="14"/>
      <c r="E29" s="15"/>
      <c r="F29" s="54" t="str">
        <f t="shared" si="0"/>
        <v/>
      </c>
      <c r="G29" s="54" t="str">
        <f t="shared" si="1"/>
        <v/>
      </c>
      <c r="H29" s="14"/>
      <c r="I29" s="15"/>
      <c r="J29" s="54" t="str">
        <f t="shared" si="2"/>
        <v/>
      </c>
      <c r="K29" s="54" t="str">
        <f t="shared" si="3"/>
        <v/>
      </c>
      <c r="L29" s="14"/>
      <c r="M29" s="15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8"/>
        <v/>
      </c>
    </row>
    <row r="30" spans="1:18" ht="15.75" x14ac:dyDescent="0.25">
      <c r="A30" s="2">
        <v>26</v>
      </c>
      <c r="B30" s="9"/>
      <c r="C30" s="28"/>
      <c r="D30" s="14"/>
      <c r="E30" s="15"/>
      <c r="F30" s="54" t="str">
        <f t="shared" si="0"/>
        <v/>
      </c>
      <c r="G30" s="54" t="str">
        <f t="shared" si="1"/>
        <v/>
      </c>
      <c r="H30" s="14"/>
      <c r="I30" s="15"/>
      <c r="J30" s="54" t="str">
        <f t="shared" si="2"/>
        <v/>
      </c>
      <c r="K30" s="54" t="str">
        <f t="shared" si="3"/>
        <v/>
      </c>
      <c r="L30" s="14"/>
      <c r="M30" s="15"/>
      <c r="N30" s="54" t="str">
        <f t="shared" si="4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8"/>
        <v/>
      </c>
    </row>
    <row r="31" spans="1:18" ht="15.75" x14ac:dyDescent="0.25">
      <c r="A31" s="2">
        <v>27</v>
      </c>
      <c r="B31" s="9"/>
      <c r="C31" s="28"/>
      <c r="D31" s="14"/>
      <c r="E31" s="15"/>
      <c r="F31" s="54" t="str">
        <f t="shared" si="0"/>
        <v/>
      </c>
      <c r="G31" s="54" t="str">
        <f t="shared" si="1"/>
        <v/>
      </c>
      <c r="H31" s="14"/>
      <c r="I31" s="15"/>
      <c r="J31" s="54" t="str">
        <f t="shared" si="2"/>
        <v/>
      </c>
      <c r="K31" s="54" t="str">
        <f t="shared" si="3"/>
        <v/>
      </c>
      <c r="L31" s="14"/>
      <c r="M31" s="15"/>
      <c r="N31" s="54" t="str">
        <f t="shared" si="4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8"/>
        <v/>
      </c>
    </row>
    <row r="32" spans="1:18" ht="15.75" x14ac:dyDescent="0.25">
      <c r="A32" s="2">
        <v>28</v>
      </c>
      <c r="B32" s="9"/>
      <c r="C32" s="28"/>
      <c r="D32" s="14"/>
      <c r="E32" s="15"/>
      <c r="F32" s="54" t="str">
        <f t="shared" si="0"/>
        <v/>
      </c>
      <c r="G32" s="54" t="str">
        <f t="shared" si="1"/>
        <v/>
      </c>
      <c r="H32" s="14"/>
      <c r="I32" s="15"/>
      <c r="J32" s="54" t="str">
        <f t="shared" si="2"/>
        <v/>
      </c>
      <c r="K32" s="54" t="str">
        <f t="shared" si="3"/>
        <v/>
      </c>
      <c r="L32" s="14"/>
      <c r="M32" s="15"/>
      <c r="N32" s="54" t="str">
        <f t="shared" si="4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8"/>
        <v/>
      </c>
    </row>
    <row r="33" spans="1:18" ht="15.75" x14ac:dyDescent="0.25">
      <c r="A33" s="2">
        <v>29</v>
      </c>
      <c r="B33" s="9"/>
      <c r="C33" s="28"/>
      <c r="D33" s="14"/>
      <c r="E33" s="15"/>
      <c r="F33" s="54" t="str">
        <f t="shared" si="0"/>
        <v/>
      </c>
      <c r="G33" s="54" t="str">
        <f t="shared" si="1"/>
        <v/>
      </c>
      <c r="H33" s="14"/>
      <c r="I33" s="15"/>
      <c r="J33" s="54" t="str">
        <f t="shared" si="2"/>
        <v/>
      </c>
      <c r="K33" s="54" t="str">
        <f t="shared" si="3"/>
        <v/>
      </c>
      <c r="L33" s="14"/>
      <c r="M33" s="15"/>
      <c r="N33" s="54" t="str">
        <f t="shared" si="4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8"/>
        <v/>
      </c>
    </row>
    <row r="34" spans="1:18" ht="16.5" thickBot="1" x14ac:dyDescent="0.3">
      <c r="A34" s="3">
        <v>30</v>
      </c>
      <c r="B34" s="11"/>
      <c r="C34" s="29"/>
      <c r="D34" s="14"/>
      <c r="E34" s="15"/>
      <c r="F34" s="54" t="str">
        <f t="shared" si="0"/>
        <v/>
      </c>
      <c r="G34" s="54" t="str">
        <f t="shared" si="1"/>
        <v/>
      </c>
      <c r="H34" s="75"/>
      <c r="I34" s="76"/>
      <c r="J34" s="54" t="str">
        <f t="shared" si="2"/>
        <v/>
      </c>
      <c r="K34" s="54" t="str">
        <f t="shared" si="3"/>
        <v/>
      </c>
      <c r="L34" s="14"/>
      <c r="M34" s="15"/>
      <c r="N34" s="54" t="str">
        <f t="shared" si="4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8"/>
        <v/>
      </c>
    </row>
    <row r="35" spans="1:18" x14ac:dyDescent="0.25">
      <c r="A35" s="13"/>
      <c r="H35" s="1"/>
      <c r="I35" s="1"/>
      <c r="J35" s="1"/>
      <c r="K35" s="4"/>
    </row>
  </sheetData>
  <conditionalFormatting sqref="F5:F34">
    <cfRule type="duplicateValues" dxfId="56" priority="9"/>
  </conditionalFormatting>
  <conditionalFormatting sqref="G5:G34">
    <cfRule type="duplicateValues" dxfId="55" priority="8"/>
  </conditionalFormatting>
  <conditionalFormatting sqref="J5:J34">
    <cfRule type="duplicateValues" dxfId="54" priority="7"/>
  </conditionalFormatting>
  <conditionalFormatting sqref="K5:K34">
    <cfRule type="duplicateValues" dxfId="53" priority="6"/>
  </conditionalFormatting>
  <conditionalFormatting sqref="N5:N34">
    <cfRule type="duplicateValues" dxfId="52" priority="5"/>
  </conditionalFormatting>
  <conditionalFormatting sqref="O5:O34">
    <cfRule type="duplicateValues" dxfId="51" priority="4"/>
  </conditionalFormatting>
  <conditionalFormatting sqref="P5:P34">
    <cfRule type="duplicateValues" dxfId="50" priority="3"/>
  </conditionalFormatting>
  <conditionalFormatting sqref="Q5:Q34">
    <cfRule type="duplicateValues" dxfId="49" priority="2"/>
  </conditionalFormatting>
  <conditionalFormatting sqref="R5:R34">
    <cfRule type="duplicateValues" dxfId="48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47" max="25" man="1"/>
  </rowBreaks>
  <colBreaks count="1" manualBreakCount="1">
    <brk id="22" max="20" man="1"/>
  </col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1:R35"/>
  <sheetViews>
    <sheetView zoomScaleNormal="100" workbookViewId="0"/>
  </sheetViews>
  <sheetFormatPr defaultRowHeight="15" x14ac:dyDescent="0.25"/>
  <cols>
    <col min="1" max="1" width="8.7109375" customWidth="1"/>
    <col min="2" max="2" width="22.7109375" customWidth="1"/>
    <col min="3" max="3" width="12.7109375" customWidth="1"/>
    <col min="4" max="18" width="8.7109375" customWidth="1"/>
  </cols>
  <sheetData>
    <row r="1" spans="1:18" ht="15" customHeight="1" x14ac:dyDescent="0.3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3">
      <c r="A2" s="12"/>
      <c r="B2" s="12"/>
      <c r="C2" s="12"/>
      <c r="D2" s="12"/>
      <c r="E2" s="12"/>
      <c r="F2" s="12"/>
      <c r="G2" s="12"/>
      <c r="H2" s="12"/>
      <c r="I2" s="12" t="s">
        <v>26</v>
      </c>
      <c r="J2" s="12"/>
      <c r="K2" s="12"/>
      <c r="L2" s="12" t="s">
        <v>112</v>
      </c>
      <c r="M2" s="12"/>
      <c r="N2" s="12"/>
      <c r="O2" s="12"/>
      <c r="P2" s="12"/>
      <c r="Q2" s="12"/>
      <c r="R2" s="12"/>
    </row>
    <row r="3" spans="1:18" ht="15" customHeight="1" x14ac:dyDescent="0.25">
      <c r="A3" s="13" t="s">
        <v>13</v>
      </c>
    </row>
    <row r="4" spans="1:18" ht="46.9" customHeight="1" thickBot="1" x14ac:dyDescent="0.3">
      <c r="A4" s="5" t="s">
        <v>1</v>
      </c>
      <c r="B4" s="6" t="s">
        <v>0</v>
      </c>
      <c r="C4" s="6" t="s">
        <v>46</v>
      </c>
      <c r="D4" s="6" t="s">
        <v>67</v>
      </c>
      <c r="E4" s="7" t="s">
        <v>3</v>
      </c>
      <c r="F4" s="7" t="s">
        <v>4</v>
      </c>
      <c r="G4" s="7" t="s">
        <v>5</v>
      </c>
      <c r="H4" s="6" t="s">
        <v>69</v>
      </c>
      <c r="I4" s="7" t="s">
        <v>6</v>
      </c>
      <c r="J4" s="7" t="s">
        <v>7</v>
      </c>
      <c r="K4" s="7" t="s">
        <v>8</v>
      </c>
      <c r="L4" s="6" t="s">
        <v>70</v>
      </c>
      <c r="M4" s="7" t="s">
        <v>9</v>
      </c>
      <c r="N4" s="7" t="s">
        <v>10</v>
      </c>
      <c r="O4" s="7" t="s">
        <v>11</v>
      </c>
      <c r="P4" s="7" t="s">
        <v>68</v>
      </c>
      <c r="Q4" s="7" t="s">
        <v>12</v>
      </c>
      <c r="R4" s="8" t="s">
        <v>2</v>
      </c>
    </row>
    <row r="5" spans="1:18" ht="15.75" x14ac:dyDescent="0.25">
      <c r="A5" s="16">
        <v>1</v>
      </c>
      <c r="B5" s="72"/>
      <c r="C5" s="27"/>
      <c r="D5" s="18"/>
      <c r="E5" s="19"/>
      <c r="F5" s="54" t="str">
        <f t="shared" ref="F5:F34" si="0">IF(ISBLANK(D5),"",RANK($D5,$D$5:$D$34)+SUMPRODUCT(($D$5:$D$34=D5)*(E5&lt;$E$5:$E$34)))</f>
        <v/>
      </c>
      <c r="G5" s="54" t="str">
        <f t="shared" ref="G5:G34" si="1">IF(ISBLANK(D5),"",IF($F5=1,20,IF($F5=2,18,IF($F5=3,16,IF($F5=4,15,IF($F5=5,14,IF($F5=6,13,IF($F5=7,12,IF($F5=8,11,IF($F5=9,10,IF($F5=10,9,IF($F5=11,8,IF($F5=12,7,IF($F5=13,6,IF($F5=14,5,IF($F5=15,4,IF($F5=16,3,IF($F5=17,2,IF($F5&gt;18,1,IF($F5=""," "))))))))))))))))))))</f>
        <v/>
      </c>
      <c r="H5" s="73"/>
      <c r="I5" s="74"/>
      <c r="J5" s="54" t="str">
        <f t="shared" ref="J5:J34" si="2">IF(ISBLANK(H5),"",RANK($H5,$H$5:$H$34)+SUMPRODUCT(($H$5:$H$34=H5)*(I5&lt;$I$5:$I$34)))</f>
        <v/>
      </c>
      <c r="K5" s="54" t="str">
        <f t="shared" ref="K5:K34" si="3">IF(ISBLANK(H5),"",IF($J5=1,20,IF($J5=2,18,IF($J5=3,16,IF($J5=4,15,IF($J5=5,14,IF($J5=6,13,IF($J5=7,12,IF($J5=8,11,IF($J5=9,10,IF($J5=10,9,IF($J5=11,8,IF($J5=12,7,IF($J5=13,6,IF($J5=14,5,IF($J5=15,4,IF($J5=16,3,IF($J5=17,2,IF($J5&gt;18,1,)))))))))))))))))))</f>
        <v/>
      </c>
      <c r="L5" s="18"/>
      <c r="M5" s="19"/>
      <c r="N5" s="54" t="str">
        <f t="shared" ref="N5:N34" si="4">IF(ISBLANK(L5),"",RANK($L5,$L$5:$L$34)+SUMPRODUCT(($L$5:$L$34=L5)*(M5&lt;$M$5:$M$34)))</f>
        <v/>
      </c>
      <c r="O5" s="77" t="str">
        <f t="shared" ref="O5:O34" si="5">IF(ISBLANK(L5),"",IF($N5=1,20,IF($N5=2,18,IF($N5=3,16,IF($N5=4,15,IF($N5=5,14,IF($N5=6,13,IF($N5=7,12,IF($N5=8,11,IF($N5=9,10,IF($N5=10,9,IF($N5=11,8,IF($N5=12,7,IF($N5=13,6,IF($N5=14,5,IF($N5=15,4,IF($N5=16,3,IF($N5=17,2,IF($N5&gt;18,1,IF($N5=""," "))))))))))))))))))))</f>
        <v/>
      </c>
      <c r="P5" s="78" t="str">
        <f t="shared" ref="P5:P34" si="6">IF(SUM(D5,H5,L5)=0,"",SUM(D5,H5,L5))</f>
        <v/>
      </c>
      <c r="Q5" s="54" t="str">
        <f t="shared" ref="Q5:Q34" si="7">IF(ISBLANK(L5),"",SUM(G5,K5,O5))</f>
        <v/>
      </c>
      <c r="R5" s="54" t="str">
        <f t="shared" ref="R5:R34" si="8">IF(ISBLANK(L5),"",RANK($Q5,$Q$5:$Q$34))</f>
        <v/>
      </c>
    </row>
    <row r="6" spans="1:18" ht="15.75" x14ac:dyDescent="0.25">
      <c r="A6" s="2">
        <v>2</v>
      </c>
      <c r="B6" s="9"/>
      <c r="C6" s="28"/>
      <c r="D6" s="14"/>
      <c r="E6" s="15"/>
      <c r="F6" s="54" t="str">
        <f t="shared" si="0"/>
        <v/>
      </c>
      <c r="G6" s="54" t="str">
        <f t="shared" si="1"/>
        <v/>
      </c>
      <c r="H6" s="18"/>
      <c r="I6" s="19"/>
      <c r="J6" s="54" t="str">
        <f t="shared" si="2"/>
        <v/>
      </c>
      <c r="K6" s="54" t="str">
        <f t="shared" si="3"/>
        <v/>
      </c>
      <c r="L6" s="14"/>
      <c r="M6" s="15"/>
      <c r="N6" s="54" t="str">
        <f t="shared" si="4"/>
        <v/>
      </c>
      <c r="O6" s="77" t="str">
        <f t="shared" si="5"/>
        <v/>
      </c>
      <c r="P6" s="79" t="str">
        <f t="shared" si="6"/>
        <v/>
      </c>
      <c r="Q6" s="54" t="str">
        <f t="shared" si="7"/>
        <v/>
      </c>
      <c r="R6" s="54" t="str">
        <f t="shared" si="8"/>
        <v/>
      </c>
    </row>
    <row r="7" spans="1:18" ht="15.75" x14ac:dyDescent="0.25">
      <c r="A7" s="2">
        <v>3</v>
      </c>
      <c r="B7" s="9"/>
      <c r="C7" s="28"/>
      <c r="D7" s="14"/>
      <c r="E7" s="15"/>
      <c r="F7" s="54" t="str">
        <f t="shared" si="0"/>
        <v/>
      </c>
      <c r="G7" s="54" t="str">
        <f t="shared" si="1"/>
        <v/>
      </c>
      <c r="H7" s="18"/>
      <c r="I7" s="19"/>
      <c r="J7" s="54" t="str">
        <f t="shared" si="2"/>
        <v/>
      </c>
      <c r="K7" s="54" t="str">
        <f t="shared" si="3"/>
        <v/>
      </c>
      <c r="L7" s="18"/>
      <c r="M7" s="19"/>
      <c r="N7" s="54" t="str">
        <f t="shared" si="4"/>
        <v/>
      </c>
      <c r="O7" s="77" t="str">
        <f t="shared" si="5"/>
        <v/>
      </c>
      <c r="P7" s="79" t="str">
        <f t="shared" si="6"/>
        <v/>
      </c>
      <c r="Q7" s="54" t="str">
        <f t="shared" si="7"/>
        <v/>
      </c>
      <c r="R7" s="54" t="str">
        <f t="shared" si="8"/>
        <v/>
      </c>
    </row>
    <row r="8" spans="1:18" ht="15.75" x14ac:dyDescent="0.25">
      <c r="A8" s="2">
        <v>4</v>
      </c>
      <c r="B8" s="9"/>
      <c r="C8" s="28"/>
      <c r="D8" s="14"/>
      <c r="E8" s="15"/>
      <c r="F8" s="54" t="str">
        <f t="shared" si="0"/>
        <v/>
      </c>
      <c r="G8" s="54" t="str">
        <f t="shared" si="1"/>
        <v/>
      </c>
      <c r="H8" s="18"/>
      <c r="I8" s="19"/>
      <c r="J8" s="54" t="str">
        <f t="shared" si="2"/>
        <v/>
      </c>
      <c r="K8" s="54" t="str">
        <f t="shared" si="3"/>
        <v/>
      </c>
      <c r="L8" s="18"/>
      <c r="M8" s="19"/>
      <c r="N8" s="54" t="str">
        <f t="shared" si="4"/>
        <v/>
      </c>
      <c r="O8" s="77" t="str">
        <f t="shared" si="5"/>
        <v/>
      </c>
      <c r="P8" s="79" t="str">
        <f t="shared" si="6"/>
        <v/>
      </c>
      <c r="Q8" s="54" t="str">
        <f t="shared" si="7"/>
        <v/>
      </c>
      <c r="R8" s="54" t="str">
        <f t="shared" si="8"/>
        <v/>
      </c>
    </row>
    <row r="9" spans="1:18" ht="15.75" x14ac:dyDescent="0.25">
      <c r="A9" s="2">
        <v>5</v>
      </c>
      <c r="B9" s="9"/>
      <c r="C9" s="28"/>
      <c r="D9" s="14"/>
      <c r="E9" s="15"/>
      <c r="F9" s="54" t="str">
        <f t="shared" si="0"/>
        <v/>
      </c>
      <c r="G9" s="54" t="str">
        <f t="shared" si="1"/>
        <v/>
      </c>
      <c r="H9" s="18"/>
      <c r="I9" s="19"/>
      <c r="J9" s="54" t="str">
        <f t="shared" si="2"/>
        <v/>
      </c>
      <c r="K9" s="54" t="str">
        <f t="shared" si="3"/>
        <v/>
      </c>
      <c r="L9" s="18"/>
      <c r="M9" s="19"/>
      <c r="N9" s="54" t="str">
        <f t="shared" si="4"/>
        <v/>
      </c>
      <c r="O9" s="77" t="str">
        <f t="shared" si="5"/>
        <v/>
      </c>
      <c r="P9" s="79" t="str">
        <f t="shared" si="6"/>
        <v/>
      </c>
      <c r="Q9" s="54" t="str">
        <f t="shared" si="7"/>
        <v/>
      </c>
      <c r="R9" s="54" t="str">
        <f t="shared" si="8"/>
        <v/>
      </c>
    </row>
    <row r="10" spans="1:18" ht="15.75" x14ac:dyDescent="0.25">
      <c r="A10" s="2">
        <v>6</v>
      </c>
      <c r="B10" s="9"/>
      <c r="C10" s="28"/>
      <c r="D10" s="14"/>
      <c r="E10" s="15"/>
      <c r="F10" s="54" t="str">
        <f t="shared" si="0"/>
        <v/>
      </c>
      <c r="G10" s="54" t="str">
        <f t="shared" si="1"/>
        <v/>
      </c>
      <c r="H10" s="18"/>
      <c r="I10" s="19"/>
      <c r="J10" s="54" t="str">
        <f t="shared" si="2"/>
        <v/>
      </c>
      <c r="K10" s="54" t="str">
        <f t="shared" si="3"/>
        <v/>
      </c>
      <c r="L10" s="18"/>
      <c r="M10" s="19"/>
      <c r="N10" s="54" t="str">
        <f t="shared" si="4"/>
        <v/>
      </c>
      <c r="O10" s="77" t="str">
        <f t="shared" si="5"/>
        <v/>
      </c>
      <c r="P10" s="79" t="str">
        <f t="shared" si="6"/>
        <v/>
      </c>
      <c r="Q10" s="54" t="str">
        <f t="shared" si="7"/>
        <v/>
      </c>
      <c r="R10" s="54" t="str">
        <f t="shared" si="8"/>
        <v/>
      </c>
    </row>
    <row r="11" spans="1:18" ht="15.75" x14ac:dyDescent="0.25">
      <c r="A11" s="2">
        <v>7</v>
      </c>
      <c r="B11" s="9"/>
      <c r="C11" s="28"/>
      <c r="D11" s="14"/>
      <c r="E11" s="15"/>
      <c r="F11" s="54" t="str">
        <f t="shared" si="0"/>
        <v/>
      </c>
      <c r="G11" s="54" t="str">
        <f t="shared" si="1"/>
        <v/>
      </c>
      <c r="H11" s="18"/>
      <c r="I11" s="19"/>
      <c r="J11" s="54" t="str">
        <f t="shared" si="2"/>
        <v/>
      </c>
      <c r="K11" s="54" t="str">
        <f t="shared" si="3"/>
        <v/>
      </c>
      <c r="L11" s="18"/>
      <c r="M11" s="19"/>
      <c r="N11" s="54" t="str">
        <f t="shared" si="4"/>
        <v/>
      </c>
      <c r="O11" s="77" t="str">
        <f t="shared" si="5"/>
        <v/>
      </c>
      <c r="P11" s="79" t="str">
        <f t="shared" si="6"/>
        <v/>
      </c>
      <c r="Q11" s="54" t="str">
        <f t="shared" si="7"/>
        <v/>
      </c>
      <c r="R11" s="54" t="str">
        <f t="shared" si="8"/>
        <v/>
      </c>
    </row>
    <row r="12" spans="1:18" ht="15.75" x14ac:dyDescent="0.25">
      <c r="A12" s="2">
        <v>8</v>
      </c>
      <c r="B12" s="9"/>
      <c r="C12" s="28"/>
      <c r="D12" s="14"/>
      <c r="E12" s="15"/>
      <c r="F12" s="54" t="str">
        <f t="shared" si="0"/>
        <v/>
      </c>
      <c r="G12" s="54" t="str">
        <f t="shared" si="1"/>
        <v/>
      </c>
      <c r="H12" s="18"/>
      <c r="I12" s="19"/>
      <c r="J12" s="54" t="str">
        <f t="shared" si="2"/>
        <v/>
      </c>
      <c r="K12" s="54" t="str">
        <f t="shared" si="3"/>
        <v/>
      </c>
      <c r="L12" s="18"/>
      <c r="M12" s="19"/>
      <c r="N12" s="54" t="str">
        <f t="shared" si="4"/>
        <v/>
      </c>
      <c r="O12" s="77" t="str">
        <f t="shared" si="5"/>
        <v/>
      </c>
      <c r="P12" s="79" t="str">
        <f t="shared" si="6"/>
        <v/>
      </c>
      <c r="Q12" s="54" t="str">
        <f t="shared" si="7"/>
        <v/>
      </c>
      <c r="R12" s="54" t="str">
        <f t="shared" si="8"/>
        <v/>
      </c>
    </row>
    <row r="13" spans="1:18" ht="15.75" x14ac:dyDescent="0.25">
      <c r="A13" s="2">
        <v>9</v>
      </c>
      <c r="B13" s="9"/>
      <c r="C13" s="28"/>
      <c r="D13" s="14"/>
      <c r="E13" s="15"/>
      <c r="F13" s="54" t="str">
        <f t="shared" si="0"/>
        <v/>
      </c>
      <c r="G13" s="54" t="str">
        <f t="shared" si="1"/>
        <v/>
      </c>
      <c r="H13" s="18"/>
      <c r="I13" s="19"/>
      <c r="J13" s="54" t="str">
        <f t="shared" si="2"/>
        <v/>
      </c>
      <c r="K13" s="54" t="str">
        <f t="shared" si="3"/>
        <v/>
      </c>
      <c r="L13" s="18"/>
      <c r="M13" s="19"/>
      <c r="N13" s="54" t="str">
        <f t="shared" si="4"/>
        <v/>
      </c>
      <c r="O13" s="77" t="str">
        <f t="shared" si="5"/>
        <v/>
      </c>
      <c r="P13" s="79" t="str">
        <f t="shared" si="6"/>
        <v/>
      </c>
      <c r="Q13" s="54" t="str">
        <f t="shared" si="7"/>
        <v/>
      </c>
      <c r="R13" s="54" t="str">
        <f t="shared" si="8"/>
        <v/>
      </c>
    </row>
    <row r="14" spans="1:18" ht="15.75" x14ac:dyDescent="0.25">
      <c r="A14" s="2">
        <v>10</v>
      </c>
      <c r="B14" s="9"/>
      <c r="C14" s="28"/>
      <c r="D14" s="14"/>
      <c r="E14" s="15"/>
      <c r="F14" s="54" t="str">
        <f t="shared" si="0"/>
        <v/>
      </c>
      <c r="G14" s="54" t="str">
        <f t="shared" si="1"/>
        <v/>
      </c>
      <c r="H14" s="18"/>
      <c r="I14" s="19"/>
      <c r="J14" s="54" t="str">
        <f t="shared" si="2"/>
        <v/>
      </c>
      <c r="K14" s="54" t="str">
        <f t="shared" si="3"/>
        <v/>
      </c>
      <c r="L14" s="18"/>
      <c r="M14" s="19"/>
      <c r="N14" s="54" t="str">
        <f t="shared" si="4"/>
        <v/>
      </c>
      <c r="O14" s="77" t="str">
        <f t="shared" si="5"/>
        <v/>
      </c>
      <c r="P14" s="79" t="str">
        <f t="shared" si="6"/>
        <v/>
      </c>
      <c r="Q14" s="54" t="str">
        <f t="shared" si="7"/>
        <v/>
      </c>
      <c r="R14" s="54" t="str">
        <f t="shared" si="8"/>
        <v/>
      </c>
    </row>
    <row r="15" spans="1:18" ht="15.75" x14ac:dyDescent="0.25">
      <c r="A15" s="2">
        <v>11</v>
      </c>
      <c r="B15" s="9"/>
      <c r="C15" s="28"/>
      <c r="D15" s="14"/>
      <c r="E15" s="15"/>
      <c r="F15" s="54" t="str">
        <f t="shared" si="0"/>
        <v/>
      </c>
      <c r="G15" s="54" t="str">
        <f t="shared" si="1"/>
        <v/>
      </c>
      <c r="H15" s="18"/>
      <c r="I15" s="19"/>
      <c r="J15" s="54" t="str">
        <f t="shared" si="2"/>
        <v/>
      </c>
      <c r="K15" s="54" t="str">
        <f t="shared" si="3"/>
        <v/>
      </c>
      <c r="L15" s="18"/>
      <c r="M15" s="19"/>
      <c r="N15" s="54" t="str">
        <f t="shared" si="4"/>
        <v/>
      </c>
      <c r="O15" s="77" t="str">
        <f t="shared" si="5"/>
        <v/>
      </c>
      <c r="P15" s="79" t="str">
        <f t="shared" si="6"/>
        <v/>
      </c>
      <c r="Q15" s="54" t="str">
        <f t="shared" si="7"/>
        <v/>
      </c>
      <c r="R15" s="54" t="str">
        <f t="shared" si="8"/>
        <v/>
      </c>
    </row>
    <row r="16" spans="1:18" ht="15.75" x14ac:dyDescent="0.25">
      <c r="A16" s="2">
        <v>12</v>
      </c>
      <c r="B16" s="9"/>
      <c r="C16" s="28"/>
      <c r="D16" s="14"/>
      <c r="E16" s="15"/>
      <c r="F16" s="54" t="str">
        <f t="shared" si="0"/>
        <v/>
      </c>
      <c r="G16" s="54" t="str">
        <f t="shared" si="1"/>
        <v/>
      </c>
      <c r="H16" s="18"/>
      <c r="I16" s="19"/>
      <c r="J16" s="54" t="str">
        <f t="shared" si="2"/>
        <v/>
      </c>
      <c r="K16" s="54" t="str">
        <f t="shared" si="3"/>
        <v/>
      </c>
      <c r="L16" s="18"/>
      <c r="M16" s="19"/>
      <c r="N16" s="54" t="str">
        <f t="shared" si="4"/>
        <v/>
      </c>
      <c r="O16" s="77" t="str">
        <f t="shared" si="5"/>
        <v/>
      </c>
      <c r="P16" s="79" t="str">
        <f t="shared" si="6"/>
        <v/>
      </c>
      <c r="Q16" s="54" t="str">
        <f t="shared" si="7"/>
        <v/>
      </c>
      <c r="R16" s="54" t="str">
        <f t="shared" si="8"/>
        <v/>
      </c>
    </row>
    <row r="17" spans="1:18" ht="15.75" x14ac:dyDescent="0.25">
      <c r="A17" s="2">
        <v>13</v>
      </c>
      <c r="B17" s="9"/>
      <c r="C17" s="28"/>
      <c r="D17" s="14"/>
      <c r="E17" s="15"/>
      <c r="F17" s="54" t="str">
        <f t="shared" si="0"/>
        <v/>
      </c>
      <c r="G17" s="54" t="str">
        <f t="shared" si="1"/>
        <v/>
      </c>
      <c r="H17" s="18"/>
      <c r="I17" s="19"/>
      <c r="J17" s="54" t="str">
        <f t="shared" si="2"/>
        <v/>
      </c>
      <c r="K17" s="54" t="str">
        <f t="shared" si="3"/>
        <v/>
      </c>
      <c r="L17" s="18"/>
      <c r="M17" s="19"/>
      <c r="N17" s="54" t="str">
        <f t="shared" si="4"/>
        <v/>
      </c>
      <c r="O17" s="77" t="str">
        <f t="shared" si="5"/>
        <v/>
      </c>
      <c r="P17" s="79" t="str">
        <f t="shared" si="6"/>
        <v/>
      </c>
      <c r="Q17" s="54" t="str">
        <f t="shared" si="7"/>
        <v/>
      </c>
      <c r="R17" s="54" t="str">
        <f t="shared" si="8"/>
        <v/>
      </c>
    </row>
    <row r="18" spans="1:18" ht="15.75" x14ac:dyDescent="0.25">
      <c r="A18" s="2">
        <v>14</v>
      </c>
      <c r="B18" s="9"/>
      <c r="C18" s="30"/>
      <c r="D18" s="14"/>
      <c r="E18" s="15"/>
      <c r="F18" s="54" t="str">
        <f t="shared" si="0"/>
        <v/>
      </c>
      <c r="G18" s="54" t="str">
        <f t="shared" si="1"/>
        <v/>
      </c>
      <c r="H18" s="18"/>
      <c r="I18" s="19"/>
      <c r="J18" s="54" t="str">
        <f t="shared" si="2"/>
        <v/>
      </c>
      <c r="K18" s="54" t="str">
        <f t="shared" si="3"/>
        <v/>
      </c>
      <c r="L18" s="18"/>
      <c r="M18" s="19"/>
      <c r="N18" s="54" t="str">
        <f t="shared" si="4"/>
        <v/>
      </c>
      <c r="O18" s="77" t="str">
        <f t="shared" si="5"/>
        <v/>
      </c>
      <c r="P18" s="79" t="str">
        <f t="shared" si="6"/>
        <v/>
      </c>
      <c r="Q18" s="54" t="str">
        <f t="shared" si="7"/>
        <v/>
      </c>
      <c r="R18" s="54" t="str">
        <f t="shared" si="8"/>
        <v/>
      </c>
    </row>
    <row r="19" spans="1:18" ht="15.75" x14ac:dyDescent="0.25">
      <c r="A19" s="2">
        <v>15</v>
      </c>
      <c r="B19" s="9"/>
      <c r="C19" s="28"/>
      <c r="D19" s="14"/>
      <c r="E19" s="15"/>
      <c r="F19" s="54" t="str">
        <f t="shared" si="0"/>
        <v/>
      </c>
      <c r="G19" s="54" t="str">
        <f t="shared" si="1"/>
        <v/>
      </c>
      <c r="H19" s="18"/>
      <c r="I19" s="19"/>
      <c r="J19" s="54" t="str">
        <f t="shared" si="2"/>
        <v/>
      </c>
      <c r="K19" s="54" t="str">
        <f t="shared" si="3"/>
        <v/>
      </c>
      <c r="L19" s="18"/>
      <c r="M19" s="19"/>
      <c r="N19" s="54" t="str">
        <f t="shared" si="4"/>
        <v/>
      </c>
      <c r="O19" s="77" t="str">
        <f t="shared" si="5"/>
        <v/>
      </c>
      <c r="P19" s="79" t="str">
        <f t="shared" si="6"/>
        <v/>
      </c>
      <c r="Q19" s="54" t="str">
        <f t="shared" si="7"/>
        <v/>
      </c>
      <c r="R19" s="54" t="str">
        <f t="shared" si="8"/>
        <v/>
      </c>
    </row>
    <row r="20" spans="1:18" ht="15.75" x14ac:dyDescent="0.25">
      <c r="A20" s="2">
        <v>16</v>
      </c>
      <c r="B20" s="9"/>
      <c r="C20" s="28"/>
      <c r="D20" s="14"/>
      <c r="E20" s="15"/>
      <c r="F20" s="54" t="str">
        <f t="shared" si="0"/>
        <v/>
      </c>
      <c r="G20" s="54" t="str">
        <f t="shared" si="1"/>
        <v/>
      </c>
      <c r="H20" s="18"/>
      <c r="I20" s="19"/>
      <c r="J20" s="54" t="str">
        <f t="shared" si="2"/>
        <v/>
      </c>
      <c r="K20" s="54" t="str">
        <f t="shared" si="3"/>
        <v/>
      </c>
      <c r="L20" s="18"/>
      <c r="M20" s="19"/>
      <c r="N20" s="54" t="str">
        <f t="shared" si="4"/>
        <v/>
      </c>
      <c r="O20" s="77" t="str">
        <f t="shared" si="5"/>
        <v/>
      </c>
      <c r="P20" s="79" t="str">
        <f t="shared" si="6"/>
        <v/>
      </c>
      <c r="Q20" s="54" t="str">
        <f t="shared" si="7"/>
        <v/>
      </c>
      <c r="R20" s="54" t="str">
        <f t="shared" si="8"/>
        <v/>
      </c>
    </row>
    <row r="21" spans="1:18" ht="15.75" x14ac:dyDescent="0.25">
      <c r="A21" s="2">
        <v>17</v>
      </c>
      <c r="B21" s="9"/>
      <c r="C21" s="28"/>
      <c r="D21" s="14"/>
      <c r="E21" s="15"/>
      <c r="F21" s="54" t="str">
        <f t="shared" si="0"/>
        <v/>
      </c>
      <c r="G21" s="54" t="str">
        <f t="shared" si="1"/>
        <v/>
      </c>
      <c r="H21" s="18"/>
      <c r="I21" s="19"/>
      <c r="J21" s="54" t="str">
        <f t="shared" si="2"/>
        <v/>
      </c>
      <c r="K21" s="54" t="str">
        <f t="shared" si="3"/>
        <v/>
      </c>
      <c r="L21" s="18"/>
      <c r="M21" s="19"/>
      <c r="N21" s="54" t="str">
        <f t="shared" si="4"/>
        <v/>
      </c>
      <c r="O21" s="77" t="str">
        <f t="shared" si="5"/>
        <v/>
      </c>
      <c r="P21" s="79" t="str">
        <f t="shared" si="6"/>
        <v/>
      </c>
      <c r="Q21" s="54" t="str">
        <f t="shared" si="7"/>
        <v/>
      </c>
      <c r="R21" s="54" t="str">
        <f t="shared" si="8"/>
        <v/>
      </c>
    </row>
    <row r="22" spans="1:18" ht="15.75" x14ac:dyDescent="0.25">
      <c r="A22" s="2">
        <v>18</v>
      </c>
      <c r="B22" s="9"/>
      <c r="C22" s="28"/>
      <c r="D22" s="14"/>
      <c r="E22" s="15"/>
      <c r="F22" s="54" t="str">
        <f t="shared" si="0"/>
        <v/>
      </c>
      <c r="G22" s="54" t="str">
        <f t="shared" si="1"/>
        <v/>
      </c>
      <c r="H22" s="18"/>
      <c r="I22" s="19"/>
      <c r="J22" s="54" t="str">
        <f t="shared" si="2"/>
        <v/>
      </c>
      <c r="K22" s="54" t="str">
        <f t="shared" si="3"/>
        <v/>
      </c>
      <c r="L22" s="18"/>
      <c r="M22" s="19"/>
      <c r="N22" s="54" t="str">
        <f t="shared" si="4"/>
        <v/>
      </c>
      <c r="O22" s="77" t="str">
        <f t="shared" si="5"/>
        <v/>
      </c>
      <c r="P22" s="79" t="str">
        <f t="shared" si="6"/>
        <v/>
      </c>
      <c r="Q22" s="54" t="str">
        <f t="shared" si="7"/>
        <v/>
      </c>
      <c r="R22" s="54" t="str">
        <f t="shared" si="8"/>
        <v/>
      </c>
    </row>
    <row r="23" spans="1:18" ht="15.75" x14ac:dyDescent="0.25">
      <c r="A23" s="2">
        <v>19</v>
      </c>
      <c r="B23" s="9"/>
      <c r="C23" s="28"/>
      <c r="D23" s="14"/>
      <c r="E23" s="15"/>
      <c r="F23" s="54" t="str">
        <f t="shared" si="0"/>
        <v/>
      </c>
      <c r="G23" s="54" t="str">
        <f t="shared" si="1"/>
        <v/>
      </c>
      <c r="H23" s="18"/>
      <c r="I23" s="19"/>
      <c r="J23" s="54" t="str">
        <f t="shared" si="2"/>
        <v/>
      </c>
      <c r="K23" s="54" t="str">
        <f t="shared" si="3"/>
        <v/>
      </c>
      <c r="L23" s="18"/>
      <c r="M23" s="19"/>
      <c r="N23" s="54" t="str">
        <f t="shared" si="4"/>
        <v/>
      </c>
      <c r="O23" s="77" t="str">
        <f t="shared" si="5"/>
        <v/>
      </c>
      <c r="P23" s="79" t="str">
        <f t="shared" si="6"/>
        <v/>
      </c>
      <c r="Q23" s="54" t="str">
        <f t="shared" si="7"/>
        <v/>
      </c>
      <c r="R23" s="54" t="str">
        <f t="shared" si="8"/>
        <v/>
      </c>
    </row>
    <row r="24" spans="1:18" ht="15.75" x14ac:dyDescent="0.25">
      <c r="A24" s="2">
        <v>20</v>
      </c>
      <c r="B24" s="9"/>
      <c r="C24" s="28"/>
      <c r="D24" s="14"/>
      <c r="E24" s="15"/>
      <c r="F24" s="54" t="str">
        <f t="shared" si="0"/>
        <v/>
      </c>
      <c r="G24" s="54" t="str">
        <f t="shared" si="1"/>
        <v/>
      </c>
      <c r="H24" s="18"/>
      <c r="I24" s="19"/>
      <c r="J24" s="54" t="str">
        <f t="shared" si="2"/>
        <v/>
      </c>
      <c r="K24" s="54" t="str">
        <f t="shared" si="3"/>
        <v/>
      </c>
      <c r="L24" s="18"/>
      <c r="M24" s="19"/>
      <c r="N24" s="54" t="str">
        <f t="shared" si="4"/>
        <v/>
      </c>
      <c r="O24" s="77" t="str">
        <f t="shared" si="5"/>
        <v/>
      </c>
      <c r="P24" s="79" t="str">
        <f t="shared" si="6"/>
        <v/>
      </c>
      <c r="Q24" s="54" t="str">
        <f t="shared" si="7"/>
        <v/>
      </c>
      <c r="R24" s="54" t="str">
        <f t="shared" si="8"/>
        <v/>
      </c>
    </row>
    <row r="25" spans="1:18" ht="15.75" x14ac:dyDescent="0.25">
      <c r="A25" s="2">
        <v>21</v>
      </c>
      <c r="B25" s="9"/>
      <c r="C25" s="28"/>
      <c r="D25" s="14"/>
      <c r="E25" s="15"/>
      <c r="F25" s="54" t="str">
        <f t="shared" si="0"/>
        <v/>
      </c>
      <c r="G25" s="54" t="str">
        <f t="shared" si="1"/>
        <v/>
      </c>
      <c r="H25" s="18"/>
      <c r="I25" s="19"/>
      <c r="J25" s="54" t="str">
        <f t="shared" si="2"/>
        <v/>
      </c>
      <c r="K25" s="54" t="str">
        <f t="shared" si="3"/>
        <v/>
      </c>
      <c r="L25" s="18"/>
      <c r="M25" s="19"/>
      <c r="N25" s="54" t="str">
        <f t="shared" si="4"/>
        <v/>
      </c>
      <c r="O25" s="77" t="str">
        <f t="shared" si="5"/>
        <v/>
      </c>
      <c r="P25" s="79" t="str">
        <f t="shared" si="6"/>
        <v/>
      </c>
      <c r="Q25" s="54" t="str">
        <f t="shared" si="7"/>
        <v/>
      </c>
      <c r="R25" s="54" t="str">
        <f t="shared" si="8"/>
        <v/>
      </c>
    </row>
    <row r="26" spans="1:18" ht="15.75" x14ac:dyDescent="0.25">
      <c r="A26" s="2">
        <v>22</v>
      </c>
      <c r="B26" s="9"/>
      <c r="C26" s="28"/>
      <c r="D26" s="14"/>
      <c r="E26" s="15"/>
      <c r="F26" s="54" t="str">
        <f t="shared" si="0"/>
        <v/>
      </c>
      <c r="G26" s="54" t="str">
        <f t="shared" si="1"/>
        <v/>
      </c>
      <c r="H26" s="18"/>
      <c r="I26" s="19"/>
      <c r="J26" s="54" t="str">
        <f t="shared" si="2"/>
        <v/>
      </c>
      <c r="K26" s="54" t="str">
        <f t="shared" si="3"/>
        <v/>
      </c>
      <c r="L26" s="18"/>
      <c r="M26" s="19"/>
      <c r="N26" s="54" t="str">
        <f t="shared" si="4"/>
        <v/>
      </c>
      <c r="O26" s="77" t="str">
        <f t="shared" si="5"/>
        <v/>
      </c>
      <c r="P26" s="79" t="str">
        <f t="shared" si="6"/>
        <v/>
      </c>
      <c r="Q26" s="54" t="str">
        <f t="shared" si="7"/>
        <v/>
      </c>
      <c r="R26" s="54" t="str">
        <f t="shared" si="8"/>
        <v/>
      </c>
    </row>
    <row r="27" spans="1:18" ht="15.75" x14ac:dyDescent="0.25">
      <c r="A27" s="2">
        <v>23</v>
      </c>
      <c r="B27" s="9"/>
      <c r="C27" s="28"/>
      <c r="D27" s="14"/>
      <c r="E27" s="15"/>
      <c r="F27" s="54" t="str">
        <f t="shared" si="0"/>
        <v/>
      </c>
      <c r="G27" s="54" t="str">
        <f t="shared" si="1"/>
        <v/>
      </c>
      <c r="H27" s="18"/>
      <c r="I27" s="19"/>
      <c r="J27" s="54" t="str">
        <f t="shared" si="2"/>
        <v/>
      </c>
      <c r="K27" s="54" t="str">
        <f t="shared" si="3"/>
        <v/>
      </c>
      <c r="L27" s="18"/>
      <c r="M27" s="19"/>
      <c r="N27" s="54" t="str">
        <f t="shared" si="4"/>
        <v/>
      </c>
      <c r="O27" s="77" t="str">
        <f t="shared" si="5"/>
        <v/>
      </c>
      <c r="P27" s="79" t="str">
        <f t="shared" si="6"/>
        <v/>
      </c>
      <c r="Q27" s="54" t="str">
        <f t="shared" si="7"/>
        <v/>
      </c>
      <c r="R27" s="54" t="str">
        <f t="shared" si="8"/>
        <v/>
      </c>
    </row>
    <row r="28" spans="1:18" ht="15.75" x14ac:dyDescent="0.25">
      <c r="A28" s="2">
        <v>24</v>
      </c>
      <c r="B28" s="9"/>
      <c r="C28" s="28"/>
      <c r="D28" s="14"/>
      <c r="E28" s="15"/>
      <c r="F28" s="54" t="str">
        <f t="shared" si="0"/>
        <v/>
      </c>
      <c r="G28" s="54" t="str">
        <f t="shared" si="1"/>
        <v/>
      </c>
      <c r="H28" s="18"/>
      <c r="I28" s="19"/>
      <c r="J28" s="54" t="str">
        <f t="shared" si="2"/>
        <v/>
      </c>
      <c r="K28" s="54" t="str">
        <f t="shared" si="3"/>
        <v/>
      </c>
      <c r="L28" s="18"/>
      <c r="M28" s="19"/>
      <c r="N28" s="54" t="str">
        <f t="shared" si="4"/>
        <v/>
      </c>
      <c r="O28" s="77" t="str">
        <f t="shared" si="5"/>
        <v/>
      </c>
      <c r="P28" s="79" t="str">
        <f t="shared" si="6"/>
        <v/>
      </c>
      <c r="Q28" s="54" t="str">
        <f t="shared" si="7"/>
        <v/>
      </c>
      <c r="R28" s="54" t="str">
        <f t="shared" si="8"/>
        <v/>
      </c>
    </row>
    <row r="29" spans="1:18" ht="15.75" x14ac:dyDescent="0.25">
      <c r="A29" s="2">
        <v>25</v>
      </c>
      <c r="B29" s="9"/>
      <c r="C29" s="28"/>
      <c r="D29" s="14"/>
      <c r="E29" s="15"/>
      <c r="F29" s="54" t="str">
        <f t="shared" si="0"/>
        <v/>
      </c>
      <c r="G29" s="54" t="str">
        <f t="shared" si="1"/>
        <v/>
      </c>
      <c r="H29" s="18"/>
      <c r="I29" s="19"/>
      <c r="J29" s="54" t="str">
        <f t="shared" si="2"/>
        <v/>
      </c>
      <c r="K29" s="54" t="str">
        <f t="shared" si="3"/>
        <v/>
      </c>
      <c r="L29" s="18"/>
      <c r="M29" s="19"/>
      <c r="N29" s="54" t="str">
        <f t="shared" si="4"/>
        <v/>
      </c>
      <c r="O29" s="77" t="str">
        <f t="shared" si="5"/>
        <v/>
      </c>
      <c r="P29" s="79" t="str">
        <f t="shared" si="6"/>
        <v/>
      </c>
      <c r="Q29" s="54" t="str">
        <f t="shared" si="7"/>
        <v/>
      </c>
      <c r="R29" s="54" t="str">
        <f t="shared" si="8"/>
        <v/>
      </c>
    </row>
    <row r="30" spans="1:18" ht="15.75" x14ac:dyDescent="0.25">
      <c r="A30" s="2">
        <v>26</v>
      </c>
      <c r="B30" s="9"/>
      <c r="C30" s="28"/>
      <c r="D30" s="14"/>
      <c r="E30" s="15"/>
      <c r="F30" s="54" t="str">
        <f t="shared" si="0"/>
        <v/>
      </c>
      <c r="G30" s="54" t="str">
        <f t="shared" si="1"/>
        <v/>
      </c>
      <c r="H30" s="18"/>
      <c r="I30" s="19"/>
      <c r="J30" s="54" t="str">
        <f t="shared" si="2"/>
        <v/>
      </c>
      <c r="K30" s="54" t="str">
        <f t="shared" si="3"/>
        <v/>
      </c>
      <c r="L30" s="18"/>
      <c r="M30" s="19"/>
      <c r="N30" s="54" t="str">
        <f t="shared" si="4"/>
        <v/>
      </c>
      <c r="O30" s="77" t="str">
        <f t="shared" si="5"/>
        <v/>
      </c>
      <c r="P30" s="79" t="str">
        <f t="shared" si="6"/>
        <v/>
      </c>
      <c r="Q30" s="54" t="str">
        <f t="shared" si="7"/>
        <v/>
      </c>
      <c r="R30" s="54" t="str">
        <f t="shared" si="8"/>
        <v/>
      </c>
    </row>
    <row r="31" spans="1:18" ht="15.75" x14ac:dyDescent="0.25">
      <c r="A31" s="2">
        <v>27</v>
      </c>
      <c r="B31" s="9"/>
      <c r="C31" s="28"/>
      <c r="D31" s="14"/>
      <c r="E31" s="15"/>
      <c r="F31" s="54" t="str">
        <f t="shared" si="0"/>
        <v/>
      </c>
      <c r="G31" s="54" t="str">
        <f t="shared" si="1"/>
        <v/>
      </c>
      <c r="H31" s="18"/>
      <c r="I31" s="19"/>
      <c r="J31" s="54" t="str">
        <f t="shared" si="2"/>
        <v/>
      </c>
      <c r="K31" s="54" t="str">
        <f t="shared" si="3"/>
        <v/>
      </c>
      <c r="L31" s="18"/>
      <c r="M31" s="19"/>
      <c r="N31" s="54" t="str">
        <f t="shared" si="4"/>
        <v/>
      </c>
      <c r="O31" s="77" t="str">
        <f t="shared" si="5"/>
        <v/>
      </c>
      <c r="P31" s="79" t="str">
        <f t="shared" si="6"/>
        <v/>
      </c>
      <c r="Q31" s="54" t="str">
        <f t="shared" si="7"/>
        <v/>
      </c>
      <c r="R31" s="54" t="str">
        <f t="shared" si="8"/>
        <v/>
      </c>
    </row>
    <row r="32" spans="1:18" ht="15.75" x14ac:dyDescent="0.25">
      <c r="A32" s="2">
        <v>28</v>
      </c>
      <c r="B32" s="9"/>
      <c r="C32" s="28"/>
      <c r="D32" s="14"/>
      <c r="E32" s="15"/>
      <c r="F32" s="54" t="str">
        <f t="shared" si="0"/>
        <v/>
      </c>
      <c r="G32" s="54" t="str">
        <f t="shared" si="1"/>
        <v/>
      </c>
      <c r="H32" s="18"/>
      <c r="I32" s="19"/>
      <c r="J32" s="54" t="str">
        <f t="shared" si="2"/>
        <v/>
      </c>
      <c r="K32" s="54" t="str">
        <f t="shared" si="3"/>
        <v/>
      </c>
      <c r="L32" s="18"/>
      <c r="M32" s="19"/>
      <c r="N32" s="54" t="str">
        <f t="shared" si="4"/>
        <v/>
      </c>
      <c r="O32" s="77" t="str">
        <f t="shared" si="5"/>
        <v/>
      </c>
      <c r="P32" s="79" t="str">
        <f t="shared" si="6"/>
        <v/>
      </c>
      <c r="Q32" s="54" t="str">
        <f t="shared" si="7"/>
        <v/>
      </c>
      <c r="R32" s="54" t="str">
        <f t="shared" si="8"/>
        <v/>
      </c>
    </row>
    <row r="33" spans="1:18" ht="15.75" x14ac:dyDescent="0.25">
      <c r="A33" s="2">
        <v>29</v>
      </c>
      <c r="B33" s="9"/>
      <c r="C33" s="28"/>
      <c r="D33" s="14"/>
      <c r="E33" s="15"/>
      <c r="F33" s="54" t="str">
        <f t="shared" si="0"/>
        <v/>
      </c>
      <c r="G33" s="54" t="str">
        <f t="shared" si="1"/>
        <v/>
      </c>
      <c r="H33" s="18"/>
      <c r="I33" s="19"/>
      <c r="J33" s="54" t="str">
        <f t="shared" si="2"/>
        <v/>
      </c>
      <c r="K33" s="54" t="str">
        <f t="shared" si="3"/>
        <v/>
      </c>
      <c r="L33" s="18"/>
      <c r="M33" s="19"/>
      <c r="N33" s="54" t="str">
        <f t="shared" si="4"/>
        <v/>
      </c>
      <c r="O33" s="77" t="str">
        <f t="shared" si="5"/>
        <v/>
      </c>
      <c r="P33" s="79" t="str">
        <f t="shared" si="6"/>
        <v/>
      </c>
      <c r="Q33" s="54" t="str">
        <f t="shared" si="7"/>
        <v/>
      </c>
      <c r="R33" s="54" t="str">
        <f t="shared" si="8"/>
        <v/>
      </c>
    </row>
    <row r="34" spans="1:18" ht="15.75" x14ac:dyDescent="0.25">
      <c r="A34" s="3">
        <v>30</v>
      </c>
      <c r="B34" s="11"/>
      <c r="C34" s="29"/>
      <c r="D34" s="14"/>
      <c r="E34" s="15"/>
      <c r="F34" s="54" t="str">
        <f t="shared" si="0"/>
        <v/>
      </c>
      <c r="G34" s="54" t="str">
        <f t="shared" si="1"/>
        <v/>
      </c>
      <c r="H34" s="18"/>
      <c r="I34" s="19"/>
      <c r="J34" s="54" t="str">
        <f t="shared" si="2"/>
        <v/>
      </c>
      <c r="K34" s="54" t="str">
        <f t="shared" si="3"/>
        <v/>
      </c>
      <c r="L34" s="18"/>
      <c r="M34" s="19"/>
      <c r="N34" s="54" t="str">
        <f t="shared" si="4"/>
        <v/>
      </c>
      <c r="O34" s="77" t="str">
        <f t="shared" si="5"/>
        <v/>
      </c>
      <c r="P34" s="79" t="str">
        <f t="shared" si="6"/>
        <v/>
      </c>
      <c r="Q34" s="54" t="str">
        <f t="shared" si="7"/>
        <v/>
      </c>
      <c r="R34" s="54" t="str">
        <f t="shared" si="8"/>
        <v/>
      </c>
    </row>
    <row r="35" spans="1:18" x14ac:dyDescent="0.25">
      <c r="A35" s="13"/>
    </row>
  </sheetData>
  <conditionalFormatting sqref="F5:F34">
    <cfRule type="duplicateValues" dxfId="47" priority="9"/>
  </conditionalFormatting>
  <conditionalFormatting sqref="G5:G34">
    <cfRule type="duplicateValues" dxfId="46" priority="8"/>
  </conditionalFormatting>
  <conditionalFormatting sqref="J5:J34">
    <cfRule type="duplicateValues" dxfId="45" priority="7"/>
  </conditionalFormatting>
  <conditionalFormatting sqref="K5:K34">
    <cfRule type="duplicateValues" dxfId="44" priority="6"/>
  </conditionalFormatting>
  <conditionalFormatting sqref="N5:N34">
    <cfRule type="duplicateValues" dxfId="43" priority="5"/>
  </conditionalFormatting>
  <conditionalFormatting sqref="O5:O34">
    <cfRule type="duplicateValues" dxfId="42" priority="4"/>
  </conditionalFormatting>
  <conditionalFormatting sqref="P5:P34">
    <cfRule type="duplicateValues" dxfId="41" priority="3"/>
  </conditionalFormatting>
  <conditionalFormatting sqref="Q5:Q34">
    <cfRule type="duplicateValues" dxfId="40" priority="2"/>
  </conditionalFormatting>
  <conditionalFormatting sqref="R5:R34">
    <cfRule type="duplicateValues" dxfId="39" priority="1"/>
  </conditionalFormatting>
  <pageMargins left="0.7" right="0.7" top="0.75" bottom="0.75" header="0.3" footer="0.3"/>
  <pageSetup paperSize="9" scale="66" orientation="landscape" r:id="rId1"/>
  <colBreaks count="1" manualBreakCount="1">
    <brk id="18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1P</vt:lpstr>
      <vt:lpstr>Lapa1</vt:lpstr>
      <vt:lpstr>1VŠ</vt:lpstr>
      <vt:lpstr>1SŠ</vt:lpstr>
      <vt:lpstr>2VŠ</vt:lpstr>
      <vt:lpstr>2SŠ</vt:lpstr>
      <vt:lpstr>2P</vt:lpstr>
      <vt:lpstr>3VŠ</vt:lpstr>
      <vt:lpstr>3SŠ</vt:lpstr>
      <vt:lpstr>3P</vt:lpstr>
      <vt:lpstr>VŠ Kopā</vt:lpstr>
      <vt:lpstr>ŠS Kopā</vt:lpstr>
      <vt:lpstr>P kopā</vt:lpstr>
      <vt:lpstr>VĀRDI</vt:lpstr>
      <vt:lpstr>'1P'!Print_Area</vt:lpstr>
      <vt:lpstr>'1SŠ'!Print_Area</vt:lpstr>
      <vt:lpstr>'1VŠ'!Print_Area</vt:lpstr>
      <vt:lpstr>'2SŠ'!Print_Area</vt:lpstr>
      <vt:lpstr>'2VŠ'!Print_Area</vt:lpstr>
      <vt:lpstr>'3P'!Print_Area</vt:lpstr>
      <vt:lpstr>'3SŠ'!Print_Area</vt:lpstr>
      <vt:lpstr>'3VŠ'!Print_Area</vt:lpstr>
      <vt:lpstr>'P kopā'!Print_Area</vt:lpstr>
      <vt:lpstr>'ŠS Kopā'!Print_Area</vt:lpstr>
      <vt:lpstr>'VŠ Kopā'!Print_Area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2026-06-15T08:25:55Z</dcterms:modified>
</cp:coreProperties>
</file>